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11100" windowHeight="6540"/>
  </bookViews>
  <sheets>
    <sheet name="Plan1" sheetId="1" r:id="rId1"/>
  </sheets>
  <definedNames>
    <definedName name="OLE_LINK1" localSheetId="0">Plan1!$J$2</definedName>
  </definedNames>
  <calcPr calcId="145621"/>
</workbook>
</file>

<file path=xl/calcChain.xml><?xml version="1.0" encoding="utf-8"?>
<calcChain xmlns="http://schemas.openxmlformats.org/spreadsheetml/2006/main">
  <c r="D101" i="1" l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21" i="1" l="1"/>
  <c r="E21" i="1"/>
  <c r="D22" i="1"/>
  <c r="E22" i="1"/>
  <c r="D23" i="1"/>
  <c r="E23" i="1"/>
  <c r="D24" i="1"/>
  <c r="E24" i="1"/>
  <c r="D44" i="1"/>
  <c r="E44" i="1"/>
  <c r="D45" i="1"/>
  <c r="E45" i="1"/>
  <c r="D46" i="1"/>
  <c r="E46" i="1"/>
  <c r="D47" i="1"/>
  <c r="E47" i="1"/>
  <c r="D91" i="1" l="1"/>
  <c r="D92" i="1"/>
  <c r="D93" i="1"/>
  <c r="D94" i="1"/>
  <c r="D95" i="1"/>
  <c r="D96" i="1"/>
  <c r="D97" i="1"/>
  <c r="D98" i="1"/>
  <c r="D99" i="1"/>
  <c r="D100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68" i="1"/>
  <c r="D13" i="1" l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F21" i="1"/>
  <c r="G21" i="1"/>
  <c r="F22" i="1"/>
  <c r="G22" i="1"/>
  <c r="F23" i="1"/>
  <c r="G23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F44" i="1"/>
  <c r="G44" i="1"/>
  <c r="F45" i="1"/>
  <c r="G45" i="1"/>
  <c r="F46" i="1"/>
  <c r="G46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</calcChain>
</file>

<file path=xl/sharedStrings.xml><?xml version="1.0" encoding="utf-8"?>
<sst xmlns="http://schemas.openxmlformats.org/spreadsheetml/2006/main" count="93" uniqueCount="69">
  <si>
    <t>ENTRADA DE DADOS</t>
  </si>
  <si>
    <t>Ds</t>
  </si>
  <si>
    <t>Areia</t>
  </si>
  <si>
    <t>Macro</t>
  </si>
  <si>
    <t>Micro</t>
  </si>
  <si>
    <t>Argila</t>
  </si>
  <si>
    <t>ESTIMATIVAS</t>
  </si>
  <si>
    <t>Ptotal</t>
  </si>
  <si>
    <t>estimada</t>
  </si>
  <si>
    <t>medida</t>
  </si>
  <si>
    <t>macropo</t>
  </si>
  <si>
    <t>rosidade</t>
  </si>
  <si>
    <t>Toma a equação:  Macro = 0,693 - 0,465 Ds + 0,212 Areia</t>
  </si>
  <si>
    <t>e explicita Ds:   Ds = 1,490 + 0,456 Areia – 2,150 Macro</t>
  </si>
  <si>
    <t>COMPUTAÇÃO DE DADOS 1</t>
  </si>
  <si>
    <t>COMPUTAÇÃO DE DADOS 2</t>
  </si>
  <si>
    <t>Função: estimar Macro e outras variáveis através de Ds e Areia</t>
  </si>
  <si>
    <t>Função inversa: estimar Ds através  de Areia e da  Macro</t>
  </si>
  <si>
    <t>Exemplo 1</t>
  </si>
  <si>
    <t>Exemplo2</t>
  </si>
  <si>
    <t>Exemplo 3</t>
  </si>
  <si>
    <t>Exemplo 4</t>
  </si>
  <si>
    <t>MÉTODO RÁPIDO DE IDENTIFICAÇÃO DA COMPACTAÇÃO E CRITÉRIO DE DECISÃO PARA DESCOMPACTAR O SOLO. UFSCar, 2013</t>
  </si>
  <si>
    <t>Rubismar Stolf- UFSCAR; Álvaro de Mendonça Thurler UFRRJ; Osny Oliveira Santos Bacchi USP; Klaus Reichardt USP</t>
  </si>
  <si>
    <t>Como citar/Baseado em:</t>
  </si>
  <si>
    <t>Obs.: Download do artigo, click no Item 98.a do site:  www.cca.ufscar.br/drnpa/hprubismar.htm</t>
  </si>
  <si>
    <t>1. MODELO MATEMÁTICO PARA A ESTIMATIVA DA MACROPOROSIDADE</t>
  </si>
  <si>
    <t>Quanto menor for a macroporosidade menor será a aeração do solo e, portanto, maior a compactação. O modelo para estimar a macroporosidade necessita apenas a densidade do solo e do teor de areia; estima-se também a microporosidade, a porosidade total e o teor argila (STOLF et al. (2011).</t>
  </si>
  <si>
    <t>Macro = 0,693 - 0,465 Ds + 0,212 Areia</t>
  </si>
  <si>
    <t>Micro =  0,337 + .0,120 Ds - 0,294 Areia</t>
  </si>
  <si>
    <t>Pt =  1,030 - 0,345 Ds - 0,082 Areia</t>
  </si>
  <si>
    <t>Argila = 0,78 - 0,78 Areia</t>
  </si>
  <si>
    <t>2. O CRITÉRIO PARA DESCOMPACTAÇÃO DO SOLO</t>
  </si>
  <si>
    <t>CRITÉRIO: solos com macroporosidade &lt; 0,10 necessitam ser descompactados.</t>
  </si>
  <si>
    <t>3. EXEMPLOS DE APLICAÇÃO</t>
  </si>
  <si>
    <t>Solução: colocando-se os valores 1,38 e 0,12, respectivamente,  em qualquer uma das linhas da “ENTRADA DE DADOS” obtém-se macro = 0,077 m3 m-3. Pelo CRITÉRIO PARA DESCOMPACTAÇÃO DO SOLO adotado, este solo necessita ser descompactado.</t>
  </si>
  <si>
    <t>AREA</t>
  </si>
  <si>
    <t>Densidade</t>
  </si>
  <si>
    <t>Medida</t>
  </si>
  <si>
    <t>A</t>
  </si>
  <si>
    <t>B</t>
  </si>
  <si>
    <t>C</t>
  </si>
  <si>
    <t>D</t>
  </si>
  <si>
    <t>Solução: Estimemos os valores de macroporosidade colocando Ds e areia na“ENTRADA DE DADOS”. Adicionemos uma coluna na tabela colocando os valores de macro, conforme abaixo:</t>
  </si>
  <si>
    <t>Colocando em ordem crescente de compactação, ou seja, do menos compactado ao mais compactado: D=0,165 &lt; C=0.144 &lt; A=0,139 &lt; B=0,077, ou seja, D&lt;C&lt;A&lt;B. OBS.: Somente a área “B” necessita ser descompactada (macro &lt;0,10).</t>
  </si>
  <si>
    <t>Xxxxxxxxxxxxxxxxxxx</t>
  </si>
  <si>
    <t>2. ESTIMATIVA DA DENSIDADE DO SOLO (Ds) ATRAVÉS DO TEOR DE AREIA E DA MACRO</t>
  </si>
  <si>
    <t>Ds = 1,490 + 0,456 Areia – 2,150 Macro</t>
  </si>
  <si>
    <t>Exemplo 3: estimar a densidade de um solo com teor de Areia = 0,73 kg kg-1  e  macroporosidade Macro = 0,15 m3 m-3 (10 %)</t>
  </si>
  <si>
    <t>Ds Limite</t>
  </si>
  <si>
    <t>(macro=0,10)</t>
  </si>
  <si>
    <t>Ds Máxima</t>
  </si>
  <si>
    <t>(macro = 0)</t>
  </si>
  <si>
    <t>O primeiro valor da faixa, ou seja, Ds Limite, corresponde ao início do problema de compactação;  o último valor (Ds Máxima) corresponde a um solo extremamente compactado, difícil de encontrar no campo.</t>
  </si>
  <si>
    <t>Palavras´chave: compactar, compactado, compacto, influência, reconhecimento, medida, detecção, identificar, tráfego</t>
  </si>
  <si>
    <r>
      <t xml:space="preserve">(*) STOLF, R.; THURLER, A. M.; BACCHI, O. O. S.; REICHARDT, K. Method to estimate soil macroporosity and microporosity based on sand content and bulk density. Revista Brasileira de Ciência do Solo, v. 35, p. 447-459, 2011. </t>
    </r>
    <r>
      <rPr>
        <sz val="3"/>
        <color rgb="FFFFFFFF"/>
        <rFont val="Verdana"/>
        <family val="2"/>
      </rPr>
      <t>http://dx.doi.org/10.1590/S0100-06832011000200014 </t>
    </r>
  </si>
  <si>
    <r>
      <t>Unidade da Areia e Argila: kg kg</t>
    </r>
    <r>
      <rPr>
        <vertAlign val="superscript"/>
        <sz val="3"/>
        <color rgb="FFFFFFFF"/>
        <rFont val="Calibri"/>
        <family val="2"/>
      </rPr>
      <t>-1</t>
    </r>
  </si>
  <si>
    <r>
      <t>Unidade da Macro, micro e total: m</t>
    </r>
    <r>
      <rPr>
        <vertAlign val="superscript"/>
        <sz val="3"/>
        <color rgb="FFFFFFFF"/>
        <rFont val="Calibri"/>
        <family val="2"/>
      </rPr>
      <t>3</t>
    </r>
    <r>
      <rPr>
        <sz val="3"/>
        <color rgb="FFFFFFFF"/>
        <rFont val="Calibri"/>
        <family val="2"/>
      </rPr>
      <t xml:space="preserve"> m</t>
    </r>
    <r>
      <rPr>
        <vertAlign val="superscript"/>
        <sz val="3"/>
        <color rgb="FFFFFFFF"/>
        <rFont val="Calibri"/>
        <family val="2"/>
      </rPr>
      <t>-3</t>
    </r>
  </si>
  <si>
    <r>
      <t>Valores de macroporosidade abaixo de 0,10 m</t>
    </r>
    <r>
      <rPr>
        <vertAlign val="superscript"/>
        <sz val="3"/>
        <color rgb="FFFFFFFF"/>
        <rFont val="Calibri"/>
        <family val="2"/>
      </rPr>
      <t>3</t>
    </r>
    <r>
      <rPr>
        <sz val="3"/>
        <color rgb="FFFFFFFF"/>
        <rFont val="Calibri"/>
        <family val="2"/>
      </rPr>
      <t>m</t>
    </r>
    <r>
      <rPr>
        <vertAlign val="superscript"/>
        <sz val="3"/>
        <color rgb="FFFFFFFF"/>
        <rFont val="Calibri"/>
        <family val="2"/>
      </rPr>
      <t>-3</t>
    </r>
    <r>
      <rPr>
        <sz val="3"/>
        <color rgb="FFFFFFFF"/>
        <rFont val="Calibri"/>
        <family val="2"/>
      </rPr>
      <t xml:space="preserve"> podem dificultar a transferência de oxigênio para as raízes devido à redução de troca de gases entre o solo e a atmosfera, provocando deficiência no suprimento de oxigênio. E, um solo bem arejado, em geral, possui macroporosidade correspondente a 1/3 da PT.</t>
    </r>
  </si>
  <si>
    <r>
      <t>Exemplo 1:</t>
    </r>
    <r>
      <rPr>
        <sz val="3"/>
        <color rgb="FFFFFFFF"/>
        <rFont val="Calibri"/>
        <family val="2"/>
      </rPr>
      <t xml:space="preserve"> estimar a macroporosidade de uma área com densidade do solo Ds = 1,38 e teor de areia = 0,12 kg kg-1 (12 %).</t>
    </r>
  </si>
  <si>
    <r>
      <t>Exemplo 2:</t>
    </r>
    <r>
      <rPr>
        <sz val="3"/>
        <color rgb="FFFFFFFF"/>
        <rFont val="Calibri"/>
        <family val="2"/>
      </rPr>
      <t xml:space="preserve"> colocar em ordem crescente de compactação as amostras de solo da tabela abaixo:</t>
    </r>
  </si>
  <si>
    <r>
      <t xml:space="preserve">Explicita-se a Ds da fórmula </t>
    </r>
    <r>
      <rPr>
        <sz val="3"/>
        <color rgb="FFFFFFFF"/>
        <rFont val="Calibri"/>
        <family val="2"/>
      </rPr>
      <t>Macro = 0,693 - 0,465 Ds + 0,212 Areia</t>
    </r>
    <r>
      <rPr>
        <b/>
        <sz val="3"/>
        <color rgb="FFFFFFFF"/>
        <rFont val="Calibri"/>
        <family val="2"/>
      </rPr>
      <t xml:space="preserve"> para se obter a expressão:</t>
    </r>
  </si>
  <si>
    <r>
      <t xml:space="preserve">Colocando se os valores 0,70 e 0,10 na entrada ao lado obtém-se:  Ds=1,50. </t>
    </r>
    <r>
      <rPr>
        <sz val="3"/>
        <color rgb="FFFFFFFF"/>
        <rFont val="Calibri"/>
        <family val="2"/>
      </rPr>
      <t>Este solo com densidade elevada, aparentemente compactado, na realidade apresenta-se com uma macroporosidade acima da mínima recomendada (15 %), arejado, sem problemas de compactação. Constitui-se um exemplo da influência do elevado teor de areia.</t>
    </r>
  </si>
  <si>
    <r>
      <t>Exemplo 4:</t>
    </r>
    <r>
      <rPr>
        <sz val="3"/>
        <color rgb="FFFFFFFF"/>
        <rFont val="Calibri"/>
        <family val="2"/>
      </rPr>
      <t xml:space="preserve"> gerar uma tabela contendo:</t>
    </r>
  </si>
  <si>
    <r>
      <t>a)</t>
    </r>
    <r>
      <rPr>
        <sz val="3"/>
        <color rgb="FFFFFFFF"/>
        <rFont val="Calibri"/>
        <family val="2"/>
      </rPr>
      <t>a densidade limite do solo correspondente à macro: 0,10 m</t>
    </r>
    <r>
      <rPr>
        <vertAlign val="superscript"/>
        <sz val="3"/>
        <color rgb="FFFFFFFF"/>
        <rFont val="Calibri"/>
        <family val="2"/>
      </rPr>
      <t>3</t>
    </r>
    <r>
      <rPr>
        <sz val="3"/>
        <color rgb="FFFFFFFF"/>
        <rFont val="Calibri"/>
        <family val="2"/>
      </rPr>
      <t xml:space="preserve"> m</t>
    </r>
    <r>
      <rPr>
        <vertAlign val="superscript"/>
        <sz val="3"/>
        <color rgb="FFFFFFFF"/>
        <rFont val="Calibri"/>
        <family val="2"/>
      </rPr>
      <t>-3</t>
    </r>
    <r>
      <rPr>
        <sz val="3"/>
        <color rgb="FFFFFFFF"/>
        <rFont val="Calibri"/>
        <family val="2"/>
      </rPr>
      <t xml:space="preserve"> (10 %) </t>
    </r>
  </si>
  <si>
    <r>
      <t>e valores de areia: 0; 0,1; 0,2; 0,3; 0,4; 0,50; 0,60; 0,70; 0,80 kg kg</t>
    </r>
    <r>
      <rPr>
        <vertAlign val="superscript"/>
        <sz val="3"/>
        <color rgb="FFFFFFFF"/>
        <rFont val="Calibri"/>
        <family val="2"/>
      </rPr>
      <t>-1</t>
    </r>
  </si>
  <si>
    <r>
      <t>b)</t>
    </r>
    <r>
      <rPr>
        <sz val="3"/>
        <color rgb="FFFFFFFF"/>
        <rFont val="Calibri"/>
        <family val="2"/>
      </rPr>
      <t>a densidade máxima do solo correspondente a macro=  0 m</t>
    </r>
    <r>
      <rPr>
        <vertAlign val="superscript"/>
        <sz val="3"/>
        <color rgb="FFFFFFFF"/>
        <rFont val="Calibri"/>
        <family val="2"/>
      </rPr>
      <t>3</t>
    </r>
    <r>
      <rPr>
        <sz val="3"/>
        <color rgb="FFFFFFFF"/>
        <rFont val="Calibri"/>
        <family val="2"/>
      </rPr>
      <t xml:space="preserve"> m</t>
    </r>
    <r>
      <rPr>
        <vertAlign val="superscript"/>
        <sz val="3"/>
        <color rgb="FFFFFFFF"/>
        <rFont val="Calibri"/>
        <family val="2"/>
      </rPr>
      <t>-3</t>
    </r>
    <r>
      <rPr>
        <sz val="3"/>
        <color rgb="FFFFFFFF"/>
        <rFont val="Calibri"/>
        <family val="2"/>
      </rPr>
      <t xml:space="preserve"> (0 %)</t>
    </r>
  </si>
  <si>
    <r>
      <t>Solução: colocando os pares de valores (Areia e macroporosidade) nos campos da planilha lateral, obtém tabela abaixo que contém a simulação das densidades do solo para macro=0,10 m</t>
    </r>
    <r>
      <rPr>
        <vertAlign val="superscript"/>
        <sz val="3"/>
        <color rgb="FFFFFFFF"/>
        <rFont val="Calibri"/>
        <family val="2"/>
      </rPr>
      <t>3</t>
    </r>
    <r>
      <rPr>
        <sz val="3"/>
        <color rgb="FFFFFFFF"/>
        <rFont val="Calibri"/>
        <family val="2"/>
      </rPr>
      <t xml:space="preserve"> m</t>
    </r>
    <r>
      <rPr>
        <vertAlign val="superscript"/>
        <sz val="3"/>
        <color rgb="FFFFFFFF"/>
        <rFont val="Calibri"/>
        <family val="2"/>
      </rPr>
      <t>-3</t>
    </r>
    <r>
      <rPr>
        <sz val="3"/>
        <color rgb="FFFFFFFF"/>
        <rFont val="Calibri"/>
        <family val="2"/>
      </rPr>
      <t xml:space="preserve"> e macro=0, na faixa de teor de areia de 0 a 80 kg kg</t>
    </r>
    <r>
      <rPr>
        <vertAlign val="superscript"/>
        <sz val="3"/>
        <color rgb="FFFFFFFF"/>
        <rFont val="Calibri"/>
        <family val="2"/>
      </rPr>
      <t xml:space="preserve">-1 </t>
    </r>
    <r>
      <rPr>
        <sz val="3"/>
        <color rgb="FFFFFFFF"/>
        <rFont val="Calibri"/>
        <family val="2"/>
      </rPr>
      <t xml:space="preserve">respectivamente. </t>
    </r>
  </si>
  <si>
    <r>
      <t>Kg kg</t>
    </r>
    <r>
      <rPr>
        <vertAlign val="superscript"/>
        <sz val="3"/>
        <color rgb="FFFFFFFF"/>
        <rFont val="Calibri"/>
        <family val="2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</si>
</sst>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8"/>
      <name val="Arial"/>
      <family val="2"/>
    </font>
    <font>
      <sz val="3"/>
      <color rgb="FFFFFFFF"/>
      <name val="Calibri"/>
      <family val="2"/>
    </font>
    <font>
      <b/>
      <sz val="3"/>
      <color rgb="FFFFFFFF"/>
      <name val="Calibri"/>
      <family val="2"/>
    </font>
    <font>
      <b/>
      <sz val="3"/>
      <color rgb="FFFFFFFF"/>
      <name val="Times New Roman"/>
      <family val="1"/>
    </font>
    <font>
      <sz val="3"/>
      <color rgb="FFFFFFFF"/>
      <name val="Verdana"/>
      <family val="2"/>
    </font>
    <font>
      <vertAlign val="superscript"/>
      <sz val="3"/>
      <color rgb="FFFFFFFF"/>
      <name val="Calibri"/>
      <family val="2"/>
    </font>
    <font>
      <sz val="3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2" fontId="0" fillId="0" borderId="0" xfId="0" applyNumberForma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1" fillId="8" borderId="0" xfId="0" applyNumberFormat="1" applyFont="1" applyFill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2" fontId="3" fillId="8" borderId="0" xfId="0" applyNumberFormat="1" applyFont="1" applyFill="1" applyAlignment="1" applyProtection="1">
      <alignment horizontal="center" vertical="center"/>
    </xf>
    <xf numFmtId="2" fontId="0" fillId="8" borderId="0" xfId="0" applyNumberFormat="1" applyFill="1" applyAlignment="1" applyProtection="1">
      <alignment horizontal="center" vertical="center"/>
    </xf>
    <xf numFmtId="2" fontId="4" fillId="0" borderId="0" xfId="0" applyNumberFormat="1" applyFont="1" applyAlignment="1" applyProtection="1">
      <alignment horizontal="center" vertical="center"/>
    </xf>
    <xf numFmtId="2" fontId="5" fillId="0" borderId="0" xfId="0" applyNumberFormat="1" applyFont="1" applyAlignment="1" applyProtection="1">
      <alignment horizontal="center" vertical="center"/>
    </xf>
    <xf numFmtId="2" fontId="14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center" vertical="center"/>
    </xf>
    <xf numFmtId="2" fontId="2" fillId="8" borderId="0" xfId="0" applyNumberFormat="1" applyFont="1" applyFill="1" applyAlignment="1" applyProtection="1">
      <alignment horizontal="center" vertical="center"/>
    </xf>
    <xf numFmtId="2" fontId="0" fillId="4" borderId="0" xfId="0" applyNumberFormat="1" applyFill="1" applyAlignment="1" applyProtection="1">
      <alignment horizontal="left" vertical="center"/>
    </xf>
    <xf numFmtId="2" fontId="0" fillId="4" borderId="0" xfId="0" applyNumberFormat="1" applyFill="1" applyAlignment="1" applyProtection="1">
      <alignment horizontal="center" vertical="center"/>
    </xf>
    <xf numFmtId="2" fontId="5" fillId="4" borderId="0" xfId="0" applyNumberFormat="1" applyFont="1" applyFill="1" applyAlignment="1" applyProtection="1">
      <alignment horizontal="center" vertical="center"/>
    </xf>
    <xf numFmtId="2" fontId="0" fillId="4" borderId="0" xfId="0" applyNumberFormat="1" applyFill="1" applyBorder="1" applyAlignment="1" applyProtection="1">
      <alignment horizontal="center" vertical="center"/>
    </xf>
    <xf numFmtId="2" fontId="6" fillId="4" borderId="0" xfId="0" applyNumberFormat="1" applyFont="1" applyFill="1" applyAlignment="1" applyProtection="1">
      <alignment horizontal="center" vertical="center"/>
    </xf>
    <xf numFmtId="2" fontId="6" fillId="3" borderId="0" xfId="0" applyNumberFormat="1" applyFont="1" applyFill="1" applyBorder="1" applyAlignment="1" applyProtection="1">
      <alignment horizontal="center" vertical="center"/>
    </xf>
    <xf numFmtId="2" fontId="3" fillId="3" borderId="0" xfId="0" applyNumberFormat="1" applyFont="1" applyFill="1" applyBorder="1" applyAlignment="1" applyProtection="1">
      <alignment horizontal="center" vertical="center"/>
    </xf>
    <xf numFmtId="2" fontId="0" fillId="3" borderId="0" xfId="0" applyNumberFormat="1" applyFill="1" applyBorder="1" applyAlignment="1" applyProtection="1">
      <alignment horizontal="center" vertical="center"/>
    </xf>
    <xf numFmtId="2" fontId="0" fillId="6" borderId="0" xfId="0" applyNumberFormat="1" applyFill="1" applyBorder="1" applyAlignment="1" applyProtection="1">
      <alignment horizontal="center" vertical="center"/>
    </xf>
    <xf numFmtId="2" fontId="6" fillId="6" borderId="0" xfId="0" applyNumberFormat="1" applyFont="1" applyFill="1" applyBorder="1" applyAlignment="1" applyProtection="1">
      <alignment horizontal="center" vertical="center"/>
    </xf>
    <xf numFmtId="2" fontId="4" fillId="8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2" fontId="0" fillId="8" borderId="0" xfId="0" applyNumberFormat="1" applyFill="1" applyBorder="1" applyAlignment="1" applyProtection="1">
      <alignment horizontal="center" vertical="center"/>
    </xf>
    <xf numFmtId="0" fontId="11" fillId="5" borderId="0" xfId="1" applyFont="1" applyFill="1" applyProtection="1"/>
    <xf numFmtId="2" fontId="0" fillId="5" borderId="0" xfId="0" applyNumberFormat="1" applyFill="1" applyAlignment="1" applyProtection="1">
      <alignment horizontal="center" vertical="center"/>
    </xf>
    <xf numFmtId="2" fontId="6" fillId="4" borderId="0" xfId="0" applyNumberFormat="1" applyFont="1" applyFill="1" applyAlignment="1" applyProtection="1">
      <alignment horizontal="left" vertical="center"/>
    </xf>
    <xf numFmtId="2" fontId="12" fillId="3" borderId="0" xfId="0" applyNumberFormat="1" applyFont="1" applyFill="1" applyBorder="1" applyAlignment="1" applyProtection="1">
      <alignment horizontal="center" vertical="center"/>
    </xf>
    <xf numFmtId="2" fontId="6" fillId="7" borderId="0" xfId="0" applyNumberFormat="1" applyFont="1" applyFill="1" applyBorder="1" applyAlignment="1" applyProtection="1">
      <alignment horizontal="center" vertical="center"/>
    </xf>
    <xf numFmtId="2" fontId="0" fillId="7" borderId="0" xfId="0" applyNumberFormat="1" applyFill="1" applyBorder="1" applyAlignment="1" applyProtection="1">
      <alignment horizontal="center" vertical="center"/>
    </xf>
    <xf numFmtId="2" fontId="6" fillId="8" borderId="0" xfId="0" applyNumberFormat="1" applyFont="1" applyFill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10" fillId="0" borderId="0" xfId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 indent="4"/>
    </xf>
    <xf numFmtId="0" fontId="15" fillId="0" borderId="0" xfId="0" applyFont="1" applyAlignment="1">
      <alignment horizontal="left" vertical="center" indent="4"/>
    </xf>
    <xf numFmtId="0" fontId="15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2" fontId="8" fillId="2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10" fillId="0" borderId="0" xfId="1" applyAlignment="1" applyProtection="1">
      <alignment horizontal="left"/>
    </xf>
    <xf numFmtId="2" fontId="13" fillId="4" borderId="0" xfId="0" applyNumberFormat="1" applyFont="1" applyFill="1" applyAlignment="1" applyProtection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4</xdr:row>
          <xdr:rowOff>104775</xdr:rowOff>
        </xdr:from>
        <xdr:to>
          <xdr:col>20</xdr:col>
          <xdr:colOff>466725</xdr:colOff>
          <xdr:row>56</xdr:row>
          <xdr:rowOff>114300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58</xdr:row>
          <xdr:rowOff>38100</xdr:rowOff>
        </xdr:from>
        <xdr:to>
          <xdr:col>20</xdr:col>
          <xdr:colOff>447675</xdr:colOff>
          <xdr:row>112</xdr:row>
          <xdr:rowOff>133350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package" Target="../embeddings/Microsoft_Word_Document2.docx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a.ufscar.br/drnpa/hprubismar.htm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1.docx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52"/>
  <sheetViews>
    <sheetView tabSelected="1" zoomScale="80" zoomScaleNormal="80" workbookViewId="0">
      <selection activeCell="B1" sqref="B1"/>
    </sheetView>
  </sheetViews>
  <sheetFormatPr defaultRowHeight="12.75" x14ac:dyDescent="0.2"/>
  <cols>
    <col min="1" max="1" width="9.140625" style="6"/>
    <col min="2" max="10" width="9.140625" style="4"/>
    <col min="11" max="11" width="9.140625" style="4" customWidth="1"/>
    <col min="12" max="21" width="9.140625" style="4"/>
    <col min="22" max="50" width="9.140625" style="39"/>
    <col min="51" max="16384" width="9.140625" style="4"/>
  </cols>
  <sheetData>
    <row r="1" spans="1:8" ht="15.75" x14ac:dyDescent="0.2">
      <c r="A1" s="3"/>
    </row>
    <row r="2" spans="1:8" x14ac:dyDescent="0.2">
      <c r="A2" s="5"/>
    </row>
    <row r="3" spans="1:8" x14ac:dyDescent="0.2">
      <c r="A3" s="5"/>
    </row>
    <row r="6" spans="1:8" ht="13.5" x14ac:dyDescent="0.2">
      <c r="D6" s="7"/>
      <c r="E6" s="8"/>
    </row>
    <row r="7" spans="1:8" ht="23.25" x14ac:dyDescent="0.2">
      <c r="B7" s="9" t="s">
        <v>14</v>
      </c>
      <c r="C7" s="10"/>
      <c r="D7" s="11"/>
      <c r="E7" s="8"/>
    </row>
    <row r="8" spans="1:8" ht="15.75" x14ac:dyDescent="0.2">
      <c r="A8" s="12"/>
      <c r="B8" s="13" t="s">
        <v>16</v>
      </c>
      <c r="C8" s="14"/>
      <c r="D8" s="15"/>
      <c r="E8" s="15"/>
      <c r="F8" s="14"/>
      <c r="G8" s="14"/>
      <c r="H8" s="14"/>
    </row>
    <row r="9" spans="1:8" x14ac:dyDescent="0.2">
      <c r="B9" s="16"/>
      <c r="C9" s="16"/>
      <c r="D9" s="16"/>
      <c r="E9" s="16"/>
      <c r="F9" s="16"/>
      <c r="G9" s="16"/>
      <c r="H9" s="17"/>
    </row>
    <row r="10" spans="1:8" x14ac:dyDescent="0.2">
      <c r="B10" s="63" t="s">
        <v>0</v>
      </c>
      <c r="C10" s="63"/>
      <c r="D10" s="18"/>
      <c r="E10" s="19" t="s">
        <v>6</v>
      </c>
      <c r="F10" s="18"/>
      <c r="G10" s="20"/>
      <c r="H10" s="17"/>
    </row>
    <row r="11" spans="1:8" x14ac:dyDescent="0.2">
      <c r="B11" s="21" t="s">
        <v>1</v>
      </c>
      <c r="C11" s="22" t="s">
        <v>2</v>
      </c>
      <c r="D11" s="20" t="s">
        <v>3</v>
      </c>
      <c r="E11" s="20" t="s">
        <v>4</v>
      </c>
      <c r="F11" s="18" t="s">
        <v>7</v>
      </c>
      <c r="G11" s="18" t="s">
        <v>5</v>
      </c>
      <c r="H11" s="17"/>
    </row>
    <row r="12" spans="1:8" x14ac:dyDescent="0.2">
      <c r="B12" s="22" t="s">
        <v>9</v>
      </c>
      <c r="C12" s="22" t="s">
        <v>9</v>
      </c>
      <c r="D12" s="18" t="s">
        <v>8</v>
      </c>
      <c r="E12" s="18" t="s">
        <v>8</v>
      </c>
      <c r="F12" s="18" t="s">
        <v>8</v>
      </c>
      <c r="G12" s="18" t="s">
        <v>8</v>
      </c>
      <c r="H12" s="17"/>
    </row>
    <row r="13" spans="1:8" ht="15" x14ac:dyDescent="0.2">
      <c r="A13" s="23" t="s">
        <v>18</v>
      </c>
      <c r="B13" s="36">
        <v>1.38</v>
      </c>
      <c r="C13" s="36">
        <v>0.12</v>
      </c>
      <c r="D13" s="24">
        <f>IF(B13=0,"",0.693 - 0.465*B13 + 0.212*C13)</f>
        <v>7.6740000000000003E-2</v>
      </c>
      <c r="E13" s="25">
        <f>IF(B13=0,"",0.337 + 0.12*B13 - 0.294*C13)</f>
        <v>0.46731999999999996</v>
      </c>
      <c r="F13" s="26">
        <f>IF(B13=0,"",1.03 - 0.345*B13 - 0.082*C13)</f>
        <v>0.5440600000000001</v>
      </c>
      <c r="G13" s="25">
        <f>IF(B13=0,"",0.78 - 0.78*C13)</f>
        <v>0.68640000000000001</v>
      </c>
      <c r="H13" s="14"/>
    </row>
    <row r="14" spans="1:8" ht="15" x14ac:dyDescent="0.2">
      <c r="A14" s="23"/>
      <c r="B14" s="36"/>
      <c r="C14" s="36"/>
      <c r="D14" s="24" t="str">
        <f t="shared" ref="D14:D56" si="0">IF(B14=0,"",0.693 - 0.465*B14 + 0.212*C14)</f>
        <v/>
      </c>
      <c r="E14" s="25" t="str">
        <f t="shared" ref="E14:E56" si="1">IF(B14=0,"",0.337 + 0.12*B14 - 0.294*C14)</f>
        <v/>
      </c>
      <c r="F14" s="26" t="str">
        <f t="shared" ref="F14:F56" si="2">IF(B14=0,"",1.03 - 0.345*B14 - 0.082*C14)</f>
        <v/>
      </c>
      <c r="G14" s="25" t="str">
        <f t="shared" ref="G14:G56" si="3">IF(B14=0,"",0.78 - 0.78*C14)</f>
        <v/>
      </c>
      <c r="H14" s="14"/>
    </row>
    <row r="15" spans="1:8" ht="15" x14ac:dyDescent="0.2">
      <c r="A15" s="23"/>
      <c r="B15" s="36"/>
      <c r="C15" s="36"/>
      <c r="D15" s="24" t="str">
        <f t="shared" si="0"/>
        <v/>
      </c>
      <c r="E15" s="25" t="str">
        <f t="shared" si="1"/>
        <v/>
      </c>
      <c r="F15" s="26" t="str">
        <f t="shared" si="2"/>
        <v/>
      </c>
      <c r="G15" s="25" t="str">
        <f t="shared" si="3"/>
        <v/>
      </c>
      <c r="H15" s="14"/>
    </row>
    <row r="16" spans="1:8" ht="15" x14ac:dyDescent="0.2">
      <c r="A16" s="23" t="s">
        <v>19</v>
      </c>
      <c r="B16" s="36">
        <v>1.26</v>
      </c>
      <c r="C16" s="36">
        <v>0.15</v>
      </c>
      <c r="D16" s="24">
        <f t="shared" si="0"/>
        <v>0.13889999999999986</v>
      </c>
      <c r="E16" s="25">
        <f t="shared" si="1"/>
        <v>0.44410000000000005</v>
      </c>
      <c r="F16" s="26">
        <f t="shared" si="2"/>
        <v>0.58300000000000007</v>
      </c>
      <c r="G16" s="25">
        <f t="shared" si="3"/>
        <v>0.66300000000000003</v>
      </c>
      <c r="H16" s="14"/>
    </row>
    <row r="17" spans="1:8" ht="15" x14ac:dyDescent="0.2">
      <c r="A17" s="23"/>
      <c r="B17" s="1">
        <v>1.38</v>
      </c>
      <c r="C17" s="1">
        <v>0.12</v>
      </c>
      <c r="D17" s="24">
        <f t="shared" si="0"/>
        <v>7.6740000000000003E-2</v>
      </c>
      <c r="E17" s="25">
        <f t="shared" si="1"/>
        <v>0.46731999999999996</v>
      </c>
      <c r="F17" s="26">
        <f t="shared" si="2"/>
        <v>0.5440600000000001</v>
      </c>
      <c r="G17" s="25">
        <f t="shared" si="3"/>
        <v>0.68640000000000001</v>
      </c>
      <c r="H17" s="14"/>
    </row>
    <row r="18" spans="1:8" ht="15" x14ac:dyDescent="0.2">
      <c r="A18" s="23"/>
      <c r="B18" s="1">
        <v>1.5</v>
      </c>
      <c r="C18" s="1">
        <v>0.7</v>
      </c>
      <c r="D18" s="24">
        <f t="shared" si="0"/>
        <v>0.14389999999999992</v>
      </c>
      <c r="E18" s="25">
        <f t="shared" si="1"/>
        <v>0.31120000000000003</v>
      </c>
      <c r="F18" s="26">
        <f t="shared" si="2"/>
        <v>0.45510000000000006</v>
      </c>
      <c r="G18" s="25">
        <f t="shared" si="3"/>
        <v>0.2340000000000001</v>
      </c>
      <c r="H18" s="14"/>
    </row>
    <row r="19" spans="1:8" ht="15" x14ac:dyDescent="0.2">
      <c r="A19" s="23"/>
      <c r="B19" s="1">
        <v>1.41</v>
      </c>
      <c r="C19" s="1">
        <v>0.6</v>
      </c>
      <c r="D19" s="24">
        <f t="shared" si="0"/>
        <v>0.16454999999999997</v>
      </c>
      <c r="E19" s="25">
        <f t="shared" si="1"/>
        <v>0.32979999999999998</v>
      </c>
      <c r="F19" s="26">
        <f t="shared" si="2"/>
        <v>0.49435000000000007</v>
      </c>
      <c r="G19" s="25">
        <f t="shared" si="3"/>
        <v>0.31200000000000006</v>
      </c>
      <c r="H19" s="14"/>
    </row>
    <row r="20" spans="1:8" ht="15" x14ac:dyDescent="0.2">
      <c r="A20" s="23"/>
      <c r="B20" s="1"/>
      <c r="C20" s="1"/>
      <c r="D20" s="24" t="str">
        <f t="shared" si="0"/>
        <v/>
      </c>
      <c r="E20" s="25" t="str">
        <f t="shared" si="1"/>
        <v/>
      </c>
      <c r="F20" s="26" t="str">
        <f t="shared" si="2"/>
        <v/>
      </c>
      <c r="G20" s="25" t="str">
        <f t="shared" si="3"/>
        <v/>
      </c>
      <c r="H20" s="14"/>
    </row>
    <row r="21" spans="1:8" ht="15" x14ac:dyDescent="0.2">
      <c r="A21" s="27"/>
      <c r="B21" s="2"/>
      <c r="C21" s="2"/>
      <c r="D21" s="24" t="str">
        <f t="shared" si="0"/>
        <v/>
      </c>
      <c r="E21" s="25" t="str">
        <f t="shared" si="1"/>
        <v/>
      </c>
      <c r="F21" s="26" t="str">
        <f t="shared" si="2"/>
        <v/>
      </c>
      <c r="G21" s="25" t="str">
        <f t="shared" si="3"/>
        <v/>
      </c>
      <c r="H21" s="14"/>
    </row>
    <row r="22" spans="1:8" ht="15" x14ac:dyDescent="0.2">
      <c r="A22" s="27"/>
      <c r="B22" s="2"/>
      <c r="C22" s="2"/>
      <c r="D22" s="24" t="str">
        <f t="shared" si="0"/>
        <v/>
      </c>
      <c r="E22" s="25" t="str">
        <f t="shared" si="1"/>
        <v/>
      </c>
      <c r="F22" s="26" t="str">
        <f t="shared" si="2"/>
        <v/>
      </c>
      <c r="G22" s="25" t="str">
        <f t="shared" si="3"/>
        <v/>
      </c>
      <c r="H22" s="14"/>
    </row>
    <row r="23" spans="1:8" ht="15" x14ac:dyDescent="0.2">
      <c r="A23" s="27"/>
      <c r="B23" s="2"/>
      <c r="C23" s="2"/>
      <c r="D23" s="24" t="str">
        <f t="shared" si="0"/>
        <v/>
      </c>
      <c r="E23" s="25" t="str">
        <f t="shared" si="1"/>
        <v/>
      </c>
      <c r="F23" s="26" t="str">
        <f t="shared" si="2"/>
        <v/>
      </c>
      <c r="G23" s="25" t="str">
        <f t="shared" si="3"/>
        <v/>
      </c>
      <c r="H23" s="14"/>
    </row>
    <row r="24" spans="1:8" ht="15" x14ac:dyDescent="0.2">
      <c r="A24" s="27"/>
      <c r="B24" s="2"/>
      <c r="C24" s="2"/>
      <c r="D24" s="24" t="str">
        <f t="shared" si="0"/>
        <v/>
      </c>
      <c r="E24" s="25" t="str">
        <f t="shared" si="1"/>
        <v/>
      </c>
      <c r="F24" s="26" t="str">
        <f t="shared" si="2"/>
        <v/>
      </c>
      <c r="G24" s="25" t="str">
        <f t="shared" si="3"/>
        <v/>
      </c>
      <c r="H24" s="14"/>
    </row>
    <row r="25" spans="1:8" ht="15" x14ac:dyDescent="0.2">
      <c r="A25" s="27"/>
      <c r="B25" s="2"/>
      <c r="C25" s="2"/>
      <c r="D25" s="24" t="str">
        <f t="shared" si="0"/>
        <v/>
      </c>
      <c r="E25" s="25" t="str">
        <f t="shared" si="1"/>
        <v/>
      </c>
      <c r="F25" s="26" t="str">
        <f t="shared" si="2"/>
        <v/>
      </c>
      <c r="G25" s="25" t="str">
        <f t="shared" si="3"/>
        <v/>
      </c>
      <c r="H25" s="14"/>
    </row>
    <row r="26" spans="1:8" ht="15" x14ac:dyDescent="0.2">
      <c r="A26" s="27"/>
      <c r="B26" s="2"/>
      <c r="C26" s="2"/>
      <c r="D26" s="24" t="str">
        <f t="shared" si="0"/>
        <v/>
      </c>
      <c r="E26" s="25" t="str">
        <f t="shared" si="1"/>
        <v/>
      </c>
      <c r="F26" s="26" t="str">
        <f t="shared" si="2"/>
        <v/>
      </c>
      <c r="G26" s="25" t="str">
        <f t="shared" si="3"/>
        <v/>
      </c>
      <c r="H26" s="14"/>
    </row>
    <row r="27" spans="1:8" ht="15" x14ac:dyDescent="0.2">
      <c r="A27" s="27"/>
      <c r="B27" s="2"/>
      <c r="C27" s="2"/>
      <c r="D27" s="24" t="str">
        <f t="shared" si="0"/>
        <v/>
      </c>
      <c r="E27" s="25" t="str">
        <f t="shared" si="1"/>
        <v/>
      </c>
      <c r="F27" s="26" t="str">
        <f t="shared" si="2"/>
        <v/>
      </c>
      <c r="G27" s="25" t="str">
        <f t="shared" si="3"/>
        <v/>
      </c>
      <c r="H27" s="14"/>
    </row>
    <row r="28" spans="1:8" ht="15" x14ac:dyDescent="0.2">
      <c r="A28" s="27"/>
      <c r="B28" s="2"/>
      <c r="C28" s="2"/>
      <c r="D28" s="24" t="str">
        <f t="shared" si="0"/>
        <v/>
      </c>
      <c r="E28" s="25" t="str">
        <f t="shared" si="1"/>
        <v/>
      </c>
      <c r="F28" s="26" t="str">
        <f t="shared" si="2"/>
        <v/>
      </c>
      <c r="G28" s="25" t="str">
        <f t="shared" si="3"/>
        <v/>
      </c>
      <c r="H28" s="14"/>
    </row>
    <row r="29" spans="1:8" ht="15" x14ac:dyDescent="0.2">
      <c r="A29" s="27"/>
      <c r="B29" s="2"/>
      <c r="C29" s="2"/>
      <c r="D29" s="24" t="str">
        <f t="shared" si="0"/>
        <v/>
      </c>
      <c r="E29" s="25" t="str">
        <f t="shared" si="1"/>
        <v/>
      </c>
      <c r="F29" s="26" t="str">
        <f t="shared" si="2"/>
        <v/>
      </c>
      <c r="G29" s="25" t="str">
        <f t="shared" si="3"/>
        <v/>
      </c>
      <c r="H29" s="14"/>
    </row>
    <row r="30" spans="1:8" ht="15" x14ac:dyDescent="0.2">
      <c r="A30" s="27"/>
      <c r="B30" s="2"/>
      <c r="C30" s="2"/>
      <c r="D30" s="24" t="str">
        <f t="shared" si="0"/>
        <v/>
      </c>
      <c r="E30" s="25" t="str">
        <f t="shared" si="1"/>
        <v/>
      </c>
      <c r="F30" s="26" t="str">
        <f t="shared" si="2"/>
        <v/>
      </c>
      <c r="G30" s="25" t="str">
        <f t="shared" si="3"/>
        <v/>
      </c>
      <c r="H30" s="14"/>
    </row>
    <row r="31" spans="1:8" ht="15" x14ac:dyDescent="0.2">
      <c r="A31" s="27"/>
      <c r="B31" s="2"/>
      <c r="C31" s="2"/>
      <c r="D31" s="24" t="str">
        <f t="shared" si="0"/>
        <v/>
      </c>
      <c r="E31" s="25" t="str">
        <f t="shared" si="1"/>
        <v/>
      </c>
      <c r="F31" s="26" t="str">
        <f t="shared" si="2"/>
        <v/>
      </c>
      <c r="G31" s="25" t="str">
        <f t="shared" si="3"/>
        <v/>
      </c>
      <c r="H31" s="14"/>
    </row>
    <row r="32" spans="1:8" ht="15" x14ac:dyDescent="0.2">
      <c r="A32" s="27"/>
      <c r="B32" s="2"/>
      <c r="C32" s="2"/>
      <c r="D32" s="24" t="str">
        <f t="shared" si="0"/>
        <v/>
      </c>
      <c r="E32" s="25" t="str">
        <f t="shared" si="1"/>
        <v/>
      </c>
      <c r="F32" s="26" t="str">
        <f t="shared" si="2"/>
        <v/>
      </c>
      <c r="G32" s="25" t="str">
        <f t="shared" si="3"/>
        <v/>
      </c>
      <c r="H32" s="14"/>
    </row>
    <row r="33" spans="2:8" ht="15" x14ac:dyDescent="0.2">
      <c r="B33" s="2"/>
      <c r="C33" s="2"/>
      <c r="D33" s="24" t="str">
        <f t="shared" si="0"/>
        <v/>
      </c>
      <c r="E33" s="25" t="str">
        <f t="shared" si="1"/>
        <v/>
      </c>
      <c r="F33" s="26" t="str">
        <f t="shared" si="2"/>
        <v/>
      </c>
      <c r="G33" s="25" t="str">
        <f t="shared" si="3"/>
        <v/>
      </c>
      <c r="H33" s="14"/>
    </row>
    <row r="34" spans="2:8" ht="15" x14ac:dyDescent="0.2">
      <c r="B34" s="2"/>
      <c r="C34" s="2"/>
      <c r="D34" s="24" t="str">
        <f t="shared" si="0"/>
        <v/>
      </c>
      <c r="E34" s="25" t="str">
        <f t="shared" si="1"/>
        <v/>
      </c>
      <c r="F34" s="26" t="str">
        <f t="shared" si="2"/>
        <v/>
      </c>
      <c r="G34" s="25" t="str">
        <f t="shared" si="3"/>
        <v/>
      </c>
      <c r="H34" s="14"/>
    </row>
    <row r="35" spans="2:8" ht="15" x14ac:dyDescent="0.2">
      <c r="B35" s="1"/>
      <c r="C35" s="2"/>
      <c r="D35" s="24" t="str">
        <f t="shared" si="0"/>
        <v/>
      </c>
      <c r="E35" s="25" t="str">
        <f t="shared" si="1"/>
        <v/>
      </c>
      <c r="F35" s="26" t="str">
        <f t="shared" si="2"/>
        <v/>
      </c>
      <c r="G35" s="25" t="str">
        <f t="shared" si="3"/>
        <v/>
      </c>
      <c r="H35" s="14"/>
    </row>
    <row r="36" spans="2:8" ht="15" x14ac:dyDescent="0.2">
      <c r="B36" s="1"/>
      <c r="C36" s="1"/>
      <c r="D36" s="24" t="str">
        <f t="shared" si="0"/>
        <v/>
      </c>
      <c r="E36" s="25" t="str">
        <f t="shared" si="1"/>
        <v/>
      </c>
      <c r="F36" s="26" t="str">
        <f t="shared" si="2"/>
        <v/>
      </c>
      <c r="G36" s="25" t="str">
        <f t="shared" si="3"/>
        <v/>
      </c>
      <c r="H36" s="14"/>
    </row>
    <row r="37" spans="2:8" ht="15" x14ac:dyDescent="0.2">
      <c r="B37" s="1"/>
      <c r="C37" s="1"/>
      <c r="D37" s="24" t="str">
        <f t="shared" si="0"/>
        <v/>
      </c>
      <c r="E37" s="25" t="str">
        <f t="shared" si="1"/>
        <v/>
      </c>
      <c r="F37" s="26" t="str">
        <f t="shared" si="2"/>
        <v/>
      </c>
      <c r="G37" s="25" t="str">
        <f t="shared" si="3"/>
        <v/>
      </c>
      <c r="H37" s="14"/>
    </row>
    <row r="38" spans="2:8" ht="15" x14ac:dyDescent="0.2">
      <c r="B38" s="1"/>
      <c r="C38" s="1"/>
      <c r="D38" s="24" t="str">
        <f t="shared" si="0"/>
        <v/>
      </c>
      <c r="E38" s="25" t="str">
        <f t="shared" si="1"/>
        <v/>
      </c>
      <c r="F38" s="26" t="str">
        <f t="shared" si="2"/>
        <v/>
      </c>
      <c r="G38" s="25" t="str">
        <f t="shared" si="3"/>
        <v/>
      </c>
      <c r="H38" s="14"/>
    </row>
    <row r="39" spans="2:8" ht="15" x14ac:dyDescent="0.2">
      <c r="B39" s="1"/>
      <c r="C39" s="1"/>
      <c r="D39" s="24" t="str">
        <f t="shared" si="0"/>
        <v/>
      </c>
      <c r="E39" s="25" t="str">
        <f t="shared" si="1"/>
        <v/>
      </c>
      <c r="F39" s="26" t="str">
        <f t="shared" si="2"/>
        <v/>
      </c>
      <c r="G39" s="25" t="str">
        <f t="shared" si="3"/>
        <v/>
      </c>
      <c r="H39" s="14"/>
    </row>
    <row r="40" spans="2:8" ht="15" x14ac:dyDescent="0.2">
      <c r="B40" s="1"/>
      <c r="C40" s="1"/>
      <c r="D40" s="24" t="str">
        <f t="shared" si="0"/>
        <v/>
      </c>
      <c r="E40" s="25" t="str">
        <f t="shared" si="1"/>
        <v/>
      </c>
      <c r="F40" s="26" t="str">
        <f t="shared" si="2"/>
        <v/>
      </c>
      <c r="G40" s="25" t="str">
        <f t="shared" si="3"/>
        <v/>
      </c>
      <c r="H40" s="14"/>
    </row>
    <row r="41" spans="2:8" ht="15" x14ac:dyDescent="0.2">
      <c r="B41" s="1"/>
      <c r="C41" s="1"/>
      <c r="D41" s="24" t="str">
        <f t="shared" si="0"/>
        <v/>
      </c>
      <c r="E41" s="25" t="str">
        <f t="shared" si="1"/>
        <v/>
      </c>
      <c r="F41" s="26" t="str">
        <f t="shared" si="2"/>
        <v/>
      </c>
      <c r="G41" s="25" t="str">
        <f t="shared" si="3"/>
        <v/>
      </c>
      <c r="H41" s="14"/>
    </row>
    <row r="42" spans="2:8" ht="15" x14ac:dyDescent="0.2">
      <c r="B42" s="1"/>
      <c r="C42" s="1"/>
      <c r="D42" s="24" t="str">
        <f t="shared" si="0"/>
        <v/>
      </c>
      <c r="E42" s="25" t="str">
        <f t="shared" si="1"/>
        <v/>
      </c>
      <c r="F42" s="26" t="str">
        <f t="shared" si="2"/>
        <v/>
      </c>
      <c r="G42" s="25" t="str">
        <f t="shared" si="3"/>
        <v/>
      </c>
      <c r="H42" s="14"/>
    </row>
    <row r="43" spans="2:8" ht="15" x14ac:dyDescent="0.2">
      <c r="B43" s="1"/>
      <c r="C43" s="1"/>
      <c r="D43" s="24" t="str">
        <f t="shared" si="0"/>
        <v/>
      </c>
      <c r="E43" s="25" t="str">
        <f t="shared" si="1"/>
        <v/>
      </c>
      <c r="F43" s="26" t="str">
        <f t="shared" si="2"/>
        <v/>
      </c>
      <c r="G43" s="25" t="str">
        <f t="shared" si="3"/>
        <v/>
      </c>
      <c r="H43" s="14"/>
    </row>
    <row r="44" spans="2:8" ht="15" x14ac:dyDescent="0.2">
      <c r="B44" s="1"/>
      <c r="C44" s="1"/>
      <c r="D44" s="24" t="str">
        <f t="shared" si="0"/>
        <v/>
      </c>
      <c r="E44" s="25" t="str">
        <f t="shared" si="1"/>
        <v/>
      </c>
      <c r="F44" s="26" t="str">
        <f t="shared" si="2"/>
        <v/>
      </c>
      <c r="G44" s="25" t="str">
        <f t="shared" si="3"/>
        <v/>
      </c>
      <c r="H44" s="14"/>
    </row>
    <row r="45" spans="2:8" ht="15" x14ac:dyDescent="0.2">
      <c r="B45" s="1"/>
      <c r="C45" s="1"/>
      <c r="D45" s="24" t="str">
        <f t="shared" si="0"/>
        <v/>
      </c>
      <c r="E45" s="25" t="str">
        <f t="shared" si="1"/>
        <v/>
      </c>
      <c r="F45" s="26" t="str">
        <f t="shared" si="2"/>
        <v/>
      </c>
      <c r="G45" s="25" t="str">
        <f t="shared" si="3"/>
        <v/>
      </c>
      <c r="H45" s="14"/>
    </row>
    <row r="46" spans="2:8" ht="15" x14ac:dyDescent="0.2">
      <c r="B46" s="1"/>
      <c r="C46" s="1"/>
      <c r="D46" s="24" t="str">
        <f t="shared" si="0"/>
        <v/>
      </c>
      <c r="E46" s="25" t="str">
        <f t="shared" si="1"/>
        <v/>
      </c>
      <c r="F46" s="26" t="str">
        <f t="shared" si="2"/>
        <v/>
      </c>
      <c r="G46" s="25" t="str">
        <f t="shared" si="3"/>
        <v/>
      </c>
      <c r="H46" s="14"/>
    </row>
    <row r="47" spans="2:8" ht="15" x14ac:dyDescent="0.2">
      <c r="B47" s="1"/>
      <c r="C47" s="1"/>
      <c r="D47" s="24" t="str">
        <f t="shared" si="0"/>
        <v/>
      </c>
      <c r="E47" s="25" t="str">
        <f t="shared" si="1"/>
        <v/>
      </c>
      <c r="F47" s="26" t="str">
        <f t="shared" si="2"/>
        <v/>
      </c>
      <c r="G47" s="25" t="str">
        <f t="shared" si="3"/>
        <v/>
      </c>
      <c r="H47" s="14"/>
    </row>
    <row r="48" spans="2:8" ht="15" x14ac:dyDescent="0.2">
      <c r="B48" s="1"/>
      <c r="C48" s="1"/>
      <c r="D48" s="24" t="str">
        <f t="shared" si="0"/>
        <v/>
      </c>
      <c r="E48" s="25" t="str">
        <f t="shared" si="1"/>
        <v/>
      </c>
      <c r="F48" s="26" t="str">
        <f t="shared" si="2"/>
        <v/>
      </c>
      <c r="G48" s="25" t="str">
        <f t="shared" si="3"/>
        <v/>
      </c>
      <c r="H48" s="14"/>
    </row>
    <row r="49" spans="2:21" ht="15" x14ac:dyDescent="0.2">
      <c r="B49" s="1"/>
      <c r="C49" s="1"/>
      <c r="D49" s="24" t="str">
        <f t="shared" si="0"/>
        <v/>
      </c>
      <c r="E49" s="25" t="str">
        <f t="shared" si="1"/>
        <v/>
      </c>
      <c r="F49" s="26" t="str">
        <f t="shared" si="2"/>
        <v/>
      </c>
      <c r="G49" s="25" t="str">
        <f t="shared" si="3"/>
        <v/>
      </c>
      <c r="H49" s="14"/>
    </row>
    <row r="50" spans="2:21" ht="15" x14ac:dyDescent="0.2">
      <c r="B50" s="1"/>
      <c r="C50" s="1"/>
      <c r="D50" s="24" t="str">
        <f t="shared" si="0"/>
        <v/>
      </c>
      <c r="E50" s="25" t="str">
        <f t="shared" si="1"/>
        <v/>
      </c>
      <c r="F50" s="26" t="str">
        <f t="shared" si="2"/>
        <v/>
      </c>
      <c r="G50" s="25" t="str">
        <f t="shared" si="3"/>
        <v/>
      </c>
      <c r="H50" s="14"/>
    </row>
    <row r="51" spans="2:21" ht="15" x14ac:dyDescent="0.2">
      <c r="B51" s="1"/>
      <c r="C51" s="1"/>
      <c r="D51" s="24" t="str">
        <f t="shared" si="0"/>
        <v/>
      </c>
      <c r="E51" s="25" t="str">
        <f t="shared" si="1"/>
        <v/>
      </c>
      <c r="F51" s="26" t="str">
        <f t="shared" si="2"/>
        <v/>
      </c>
      <c r="G51" s="25" t="str">
        <f t="shared" si="3"/>
        <v/>
      </c>
      <c r="H51" s="14"/>
    </row>
    <row r="52" spans="2:21" ht="15" x14ac:dyDescent="0.2">
      <c r="B52" s="1"/>
      <c r="C52" s="1"/>
      <c r="D52" s="24" t="str">
        <f t="shared" si="0"/>
        <v/>
      </c>
      <c r="E52" s="25" t="str">
        <f t="shared" si="1"/>
        <v/>
      </c>
      <c r="F52" s="26" t="str">
        <f t="shared" si="2"/>
        <v/>
      </c>
      <c r="G52" s="25" t="str">
        <f t="shared" si="3"/>
        <v/>
      </c>
      <c r="H52" s="14"/>
    </row>
    <row r="53" spans="2:21" ht="15" x14ac:dyDescent="0.2">
      <c r="B53" s="1"/>
      <c r="C53" s="1"/>
      <c r="D53" s="24" t="str">
        <f t="shared" si="0"/>
        <v/>
      </c>
      <c r="E53" s="25" t="str">
        <f t="shared" si="1"/>
        <v/>
      </c>
      <c r="F53" s="26" t="str">
        <f t="shared" si="2"/>
        <v/>
      </c>
      <c r="G53" s="25" t="str">
        <f t="shared" si="3"/>
        <v/>
      </c>
      <c r="H53" s="14"/>
    </row>
    <row r="54" spans="2:21" ht="15" x14ac:dyDescent="0.2">
      <c r="B54" s="1"/>
      <c r="C54" s="1"/>
      <c r="D54" s="24" t="str">
        <f t="shared" si="0"/>
        <v/>
      </c>
      <c r="E54" s="25" t="str">
        <f t="shared" si="1"/>
        <v/>
      </c>
      <c r="F54" s="26" t="str">
        <f t="shared" si="2"/>
        <v/>
      </c>
      <c r="G54" s="25" t="str">
        <f t="shared" si="3"/>
        <v/>
      </c>
      <c r="H54" s="14"/>
    </row>
    <row r="55" spans="2:21" ht="15" x14ac:dyDescent="0.2">
      <c r="B55" s="1"/>
      <c r="C55" s="1"/>
      <c r="D55" s="24" t="str">
        <f t="shared" si="0"/>
        <v/>
      </c>
      <c r="E55" s="25" t="str">
        <f t="shared" si="1"/>
        <v/>
      </c>
      <c r="F55" s="26" t="str">
        <f t="shared" si="2"/>
        <v/>
      </c>
      <c r="G55" s="25" t="str">
        <f t="shared" si="3"/>
        <v/>
      </c>
      <c r="H55" s="14"/>
    </row>
    <row r="56" spans="2:21" ht="15" x14ac:dyDescent="0.25">
      <c r="B56" s="1"/>
      <c r="C56" s="1"/>
      <c r="D56" s="24" t="str">
        <f t="shared" si="0"/>
        <v/>
      </c>
      <c r="E56" s="25" t="str">
        <f t="shared" si="1"/>
        <v/>
      </c>
      <c r="F56" s="26" t="str">
        <f t="shared" si="2"/>
        <v/>
      </c>
      <c r="G56" s="25" t="str">
        <f t="shared" si="3"/>
        <v/>
      </c>
      <c r="H56" s="14"/>
      <c r="I56" s="64"/>
      <c r="J56" s="64"/>
      <c r="K56" s="64"/>
      <c r="L56" s="64"/>
      <c r="M56" s="64"/>
      <c r="N56" s="65"/>
      <c r="O56" s="65"/>
      <c r="P56" s="65"/>
      <c r="Q56" s="65"/>
      <c r="R56" s="65"/>
    </row>
    <row r="57" spans="2:21" x14ac:dyDescent="0.2">
      <c r="B57" s="14"/>
      <c r="C57" s="14"/>
      <c r="D57" s="14"/>
      <c r="E57" s="14"/>
      <c r="F57" s="14"/>
      <c r="G57" s="14"/>
      <c r="H57" s="14"/>
      <c r="I57" s="28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spans="2:21" x14ac:dyDescent="0.2">
      <c r="B58" s="14"/>
      <c r="C58" s="14"/>
      <c r="D58" s="14"/>
      <c r="E58" s="14"/>
      <c r="F58" s="14"/>
      <c r="G58" s="14"/>
      <c r="H58" s="14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</row>
    <row r="59" spans="2:21" ht="23.25" x14ac:dyDescent="0.2">
      <c r="B59" s="9" t="s">
        <v>15</v>
      </c>
      <c r="C59" s="10"/>
      <c r="D59" s="11"/>
      <c r="E59" s="8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</row>
    <row r="60" spans="2:21" x14ac:dyDescent="0.2">
      <c r="B60" s="66" t="s">
        <v>17</v>
      </c>
      <c r="C60" s="66"/>
      <c r="D60" s="66"/>
      <c r="E60" s="66"/>
      <c r="F60" s="66"/>
      <c r="G60" s="66"/>
      <c r="H60" s="14"/>
    </row>
    <row r="61" spans="2:21" x14ac:dyDescent="0.2">
      <c r="B61" s="30" t="s">
        <v>12</v>
      </c>
      <c r="C61" s="14"/>
      <c r="D61" s="14"/>
      <c r="E61" s="14"/>
      <c r="F61" s="14"/>
      <c r="G61" s="14"/>
      <c r="H61" s="14"/>
    </row>
    <row r="62" spans="2:21" x14ac:dyDescent="0.2">
      <c r="B62" s="30" t="s">
        <v>13</v>
      </c>
      <c r="C62" s="14"/>
      <c r="D62" s="14"/>
      <c r="E62" s="14"/>
      <c r="F62" s="14"/>
      <c r="G62" s="14"/>
      <c r="H62" s="14"/>
    </row>
    <row r="63" spans="2:21" x14ac:dyDescent="0.2">
      <c r="B63" s="14"/>
      <c r="C63" s="14"/>
      <c r="D63" s="14"/>
      <c r="E63" s="14"/>
      <c r="F63" s="14"/>
      <c r="G63" s="14"/>
      <c r="H63" s="14"/>
    </row>
    <row r="64" spans="2:21" x14ac:dyDescent="0.2">
      <c r="B64" s="63"/>
      <c r="C64" s="63"/>
      <c r="D64" s="14"/>
      <c r="E64" s="14"/>
      <c r="F64" s="14"/>
      <c r="G64" s="14"/>
      <c r="H64" s="14"/>
    </row>
    <row r="65" spans="1:8" x14ac:dyDescent="0.2">
      <c r="B65" s="63" t="s">
        <v>0</v>
      </c>
      <c r="C65" s="63"/>
      <c r="D65" s="31"/>
      <c r="E65" s="14"/>
      <c r="F65" s="14"/>
      <c r="G65" s="14"/>
      <c r="H65" s="14"/>
    </row>
    <row r="66" spans="1:8" x14ac:dyDescent="0.2">
      <c r="B66" s="32" t="s">
        <v>2</v>
      </c>
      <c r="C66" s="33" t="s">
        <v>10</v>
      </c>
      <c r="D66" s="18" t="s">
        <v>1</v>
      </c>
      <c r="E66" s="14"/>
      <c r="F66" s="14"/>
      <c r="G66" s="14"/>
      <c r="H66" s="14"/>
    </row>
    <row r="67" spans="1:8" x14ac:dyDescent="0.2">
      <c r="B67" s="32"/>
      <c r="C67" s="32" t="s">
        <v>11</v>
      </c>
      <c r="D67" s="18" t="s">
        <v>8</v>
      </c>
      <c r="E67" s="14"/>
      <c r="F67" s="14"/>
      <c r="G67" s="14"/>
      <c r="H67" s="14"/>
    </row>
    <row r="68" spans="1:8" ht="15" x14ac:dyDescent="0.2">
      <c r="A68" s="34" t="s">
        <v>20</v>
      </c>
      <c r="B68" s="37">
        <v>0.73</v>
      </c>
      <c r="C68" s="1">
        <v>0.15</v>
      </c>
      <c r="D68" s="35">
        <f>IF(B68="","",1.49+0.456*B68-2.15*C68)</f>
        <v>1.50038</v>
      </c>
      <c r="E68" s="14"/>
      <c r="F68" s="14"/>
      <c r="G68" s="14"/>
      <c r="H68" s="14"/>
    </row>
    <row r="69" spans="1:8" ht="15" x14ac:dyDescent="0.2">
      <c r="B69" s="37"/>
      <c r="C69" s="1"/>
      <c r="D69" s="35" t="str">
        <f t="shared" ref="D69:D113" si="4">IF(B69="","",1.49+0.456*B69-2.15*C69)</f>
        <v/>
      </c>
      <c r="E69" s="14"/>
      <c r="F69" s="14"/>
      <c r="G69" s="14"/>
      <c r="H69" s="14"/>
    </row>
    <row r="70" spans="1:8" ht="15" x14ac:dyDescent="0.2">
      <c r="B70" s="37"/>
      <c r="C70" s="1"/>
      <c r="D70" s="35" t="str">
        <f t="shared" si="4"/>
        <v/>
      </c>
      <c r="E70" s="14"/>
      <c r="F70" s="14"/>
      <c r="G70" s="14"/>
      <c r="H70" s="14"/>
    </row>
    <row r="71" spans="1:8" ht="15" x14ac:dyDescent="0.2">
      <c r="B71" s="37"/>
      <c r="C71" s="1"/>
      <c r="D71" s="35" t="str">
        <f t="shared" si="4"/>
        <v/>
      </c>
      <c r="E71" s="14"/>
      <c r="F71" s="14"/>
      <c r="G71" s="14"/>
      <c r="H71" s="14"/>
    </row>
    <row r="72" spans="1:8" ht="15" x14ac:dyDescent="0.2">
      <c r="A72" s="34" t="s">
        <v>21</v>
      </c>
      <c r="B72" s="37">
        <v>0</v>
      </c>
      <c r="C72" s="1">
        <v>0.1</v>
      </c>
      <c r="D72" s="35">
        <f t="shared" si="4"/>
        <v>1.2749999999999999</v>
      </c>
      <c r="E72" s="14"/>
      <c r="F72" s="14"/>
      <c r="G72" s="14"/>
      <c r="H72" s="14"/>
    </row>
    <row r="73" spans="1:8" ht="15" x14ac:dyDescent="0.2">
      <c r="B73" s="37">
        <v>0.1</v>
      </c>
      <c r="C73" s="1">
        <v>0.1</v>
      </c>
      <c r="D73" s="35">
        <f t="shared" si="4"/>
        <v>1.3206</v>
      </c>
      <c r="E73" s="14"/>
      <c r="F73" s="14"/>
      <c r="G73" s="14"/>
      <c r="H73" s="14"/>
    </row>
    <row r="74" spans="1:8" ht="15" x14ac:dyDescent="0.2">
      <c r="B74" s="37">
        <v>0.2</v>
      </c>
      <c r="C74" s="1">
        <v>0.1</v>
      </c>
      <c r="D74" s="35">
        <f t="shared" si="4"/>
        <v>1.3661999999999999</v>
      </c>
      <c r="E74" s="14"/>
      <c r="F74" s="14"/>
      <c r="G74" s="14"/>
      <c r="H74" s="14"/>
    </row>
    <row r="75" spans="1:8" ht="15" x14ac:dyDescent="0.2">
      <c r="B75" s="37">
        <v>0.3</v>
      </c>
      <c r="C75" s="1">
        <v>0.1</v>
      </c>
      <c r="D75" s="35">
        <f t="shared" si="4"/>
        <v>1.4117999999999999</v>
      </c>
      <c r="E75" s="14"/>
      <c r="F75" s="14"/>
      <c r="G75" s="14"/>
      <c r="H75" s="14"/>
    </row>
    <row r="76" spans="1:8" ht="15" x14ac:dyDescent="0.2">
      <c r="B76" s="37">
        <v>0.4</v>
      </c>
      <c r="C76" s="1">
        <v>0.1</v>
      </c>
      <c r="D76" s="35">
        <f t="shared" si="4"/>
        <v>1.4574</v>
      </c>
      <c r="E76" s="14"/>
      <c r="F76" s="14"/>
      <c r="G76" s="14"/>
      <c r="H76" s="14"/>
    </row>
    <row r="77" spans="1:8" x14ac:dyDescent="0.2">
      <c r="B77" s="1">
        <v>0.5</v>
      </c>
      <c r="C77" s="1">
        <v>0.1</v>
      </c>
      <c r="D77" s="35">
        <f t="shared" si="4"/>
        <v>1.5029999999999999</v>
      </c>
      <c r="E77" s="14"/>
      <c r="F77" s="14"/>
      <c r="G77" s="14"/>
      <c r="H77" s="14"/>
    </row>
    <row r="78" spans="1:8" x14ac:dyDescent="0.2">
      <c r="B78" s="1">
        <v>0.6</v>
      </c>
      <c r="C78" s="1">
        <v>0.1</v>
      </c>
      <c r="D78" s="35">
        <f t="shared" si="4"/>
        <v>1.5486</v>
      </c>
      <c r="E78" s="14"/>
      <c r="F78" s="14"/>
      <c r="G78" s="14"/>
      <c r="H78" s="14"/>
    </row>
    <row r="79" spans="1:8" x14ac:dyDescent="0.2">
      <c r="B79" s="1">
        <v>0.7</v>
      </c>
      <c r="C79" s="1">
        <v>0.1</v>
      </c>
      <c r="D79" s="35">
        <f t="shared" si="4"/>
        <v>1.5941999999999998</v>
      </c>
      <c r="E79" s="14"/>
      <c r="F79" s="14"/>
      <c r="G79" s="14"/>
      <c r="H79" s="14"/>
    </row>
    <row r="80" spans="1:8" x14ac:dyDescent="0.2">
      <c r="B80" s="1">
        <v>0.8</v>
      </c>
      <c r="C80" s="1">
        <v>0.1</v>
      </c>
      <c r="D80" s="35">
        <f t="shared" si="4"/>
        <v>1.6397999999999999</v>
      </c>
      <c r="E80" s="14"/>
      <c r="F80" s="14"/>
      <c r="G80" s="14"/>
      <c r="H80" s="14"/>
    </row>
    <row r="81" spans="2:8" x14ac:dyDescent="0.2">
      <c r="B81" s="1"/>
      <c r="C81" s="1"/>
      <c r="D81" s="35" t="str">
        <f t="shared" si="4"/>
        <v/>
      </c>
      <c r="E81" s="14"/>
      <c r="F81" s="14"/>
      <c r="G81" s="14"/>
      <c r="H81" s="14"/>
    </row>
    <row r="82" spans="2:8" x14ac:dyDescent="0.2">
      <c r="B82" s="1">
        <v>0</v>
      </c>
      <c r="C82" s="1">
        <v>0</v>
      </c>
      <c r="D82" s="35">
        <f t="shared" si="4"/>
        <v>1.49</v>
      </c>
      <c r="E82" s="14"/>
      <c r="F82" s="14"/>
      <c r="G82" s="14"/>
      <c r="H82" s="14"/>
    </row>
    <row r="83" spans="2:8" x14ac:dyDescent="0.2">
      <c r="B83" s="1">
        <v>0.1</v>
      </c>
      <c r="C83" s="1">
        <v>0</v>
      </c>
      <c r="D83" s="35">
        <f t="shared" si="4"/>
        <v>1.5356000000000001</v>
      </c>
      <c r="E83" s="14"/>
      <c r="F83" s="14"/>
      <c r="G83" s="14"/>
      <c r="H83" s="14"/>
    </row>
    <row r="84" spans="2:8" x14ac:dyDescent="0.2">
      <c r="B84" s="1">
        <v>0.2</v>
      </c>
      <c r="C84" s="1">
        <v>0</v>
      </c>
      <c r="D84" s="35">
        <f t="shared" si="4"/>
        <v>1.5811999999999999</v>
      </c>
      <c r="E84" s="14"/>
      <c r="F84" s="14"/>
      <c r="G84" s="14"/>
      <c r="H84" s="14"/>
    </row>
    <row r="85" spans="2:8" x14ac:dyDescent="0.2">
      <c r="B85" s="1">
        <v>0.3</v>
      </c>
      <c r="C85" s="1">
        <v>0</v>
      </c>
      <c r="D85" s="35">
        <f t="shared" si="4"/>
        <v>1.6268</v>
      </c>
      <c r="E85" s="14"/>
      <c r="F85" s="14"/>
      <c r="G85" s="14"/>
      <c r="H85" s="14"/>
    </row>
    <row r="86" spans="2:8" x14ac:dyDescent="0.2">
      <c r="B86" s="1">
        <v>0.4</v>
      </c>
      <c r="C86" s="1">
        <v>0</v>
      </c>
      <c r="D86" s="35">
        <f t="shared" si="4"/>
        <v>1.6724000000000001</v>
      </c>
      <c r="E86" s="14"/>
      <c r="F86" s="14"/>
      <c r="G86" s="14"/>
      <c r="H86" s="14"/>
    </row>
    <row r="87" spans="2:8" x14ac:dyDescent="0.2">
      <c r="B87" s="1">
        <v>0.5</v>
      </c>
      <c r="C87" s="1">
        <v>0</v>
      </c>
      <c r="D87" s="35">
        <f t="shared" si="4"/>
        <v>1.718</v>
      </c>
      <c r="E87" s="14"/>
      <c r="F87" s="14"/>
      <c r="G87" s="14"/>
      <c r="H87" s="14"/>
    </row>
    <row r="88" spans="2:8" x14ac:dyDescent="0.2">
      <c r="B88" s="1">
        <v>0.6</v>
      </c>
      <c r="C88" s="1">
        <v>0</v>
      </c>
      <c r="D88" s="35">
        <f t="shared" si="4"/>
        <v>1.7636000000000001</v>
      </c>
      <c r="E88" s="14"/>
      <c r="F88" s="14"/>
      <c r="G88" s="14"/>
      <c r="H88" s="14"/>
    </row>
    <row r="89" spans="2:8" x14ac:dyDescent="0.2">
      <c r="B89" s="1">
        <v>0.7</v>
      </c>
      <c r="C89" s="1">
        <v>0</v>
      </c>
      <c r="D89" s="35">
        <f t="shared" si="4"/>
        <v>1.8091999999999999</v>
      </c>
      <c r="E89" s="14"/>
      <c r="F89" s="14"/>
      <c r="G89" s="14"/>
      <c r="H89" s="14"/>
    </row>
    <row r="90" spans="2:8" x14ac:dyDescent="0.2">
      <c r="B90" s="1">
        <v>0.8</v>
      </c>
      <c r="C90" s="1">
        <v>0</v>
      </c>
      <c r="D90" s="35">
        <f t="shared" si="4"/>
        <v>1.8548</v>
      </c>
      <c r="E90" s="14"/>
      <c r="F90" s="14"/>
      <c r="G90" s="14"/>
      <c r="H90" s="14"/>
    </row>
    <row r="91" spans="2:8" x14ac:dyDescent="0.2">
      <c r="B91" s="1"/>
      <c r="C91" s="1"/>
      <c r="D91" s="35" t="str">
        <f t="shared" si="4"/>
        <v/>
      </c>
      <c r="E91" s="14"/>
      <c r="F91" s="14"/>
      <c r="G91" s="14"/>
      <c r="H91" s="14"/>
    </row>
    <row r="92" spans="2:8" x14ac:dyDescent="0.2">
      <c r="B92" s="1"/>
      <c r="C92" s="1"/>
      <c r="D92" s="35" t="str">
        <f t="shared" si="4"/>
        <v/>
      </c>
      <c r="E92" s="14"/>
      <c r="F92" s="14"/>
      <c r="G92" s="14"/>
      <c r="H92" s="14"/>
    </row>
    <row r="93" spans="2:8" x14ac:dyDescent="0.2">
      <c r="B93" s="1"/>
      <c r="C93" s="1"/>
      <c r="D93" s="35" t="str">
        <f t="shared" si="4"/>
        <v/>
      </c>
      <c r="E93" s="14"/>
      <c r="F93" s="14"/>
      <c r="G93" s="14"/>
      <c r="H93" s="14"/>
    </row>
    <row r="94" spans="2:8" x14ac:dyDescent="0.2">
      <c r="B94" s="1"/>
      <c r="C94" s="1"/>
      <c r="D94" s="35" t="str">
        <f t="shared" si="4"/>
        <v/>
      </c>
      <c r="E94" s="14"/>
      <c r="F94" s="14"/>
      <c r="G94" s="14"/>
      <c r="H94" s="14"/>
    </row>
    <row r="95" spans="2:8" x14ac:dyDescent="0.2">
      <c r="B95" s="1"/>
      <c r="C95" s="1"/>
      <c r="D95" s="35" t="str">
        <f t="shared" si="4"/>
        <v/>
      </c>
      <c r="E95" s="14"/>
      <c r="F95" s="14"/>
      <c r="G95" s="14"/>
      <c r="H95" s="14"/>
    </row>
    <row r="96" spans="2:8" x14ac:dyDescent="0.2">
      <c r="B96" s="1"/>
      <c r="C96" s="1"/>
      <c r="D96" s="35" t="str">
        <f t="shared" si="4"/>
        <v/>
      </c>
      <c r="E96" s="14"/>
      <c r="F96" s="14"/>
      <c r="G96" s="14"/>
      <c r="H96" s="14"/>
    </row>
    <row r="97" spans="2:8" x14ac:dyDescent="0.2">
      <c r="B97" s="1"/>
      <c r="C97" s="1"/>
      <c r="D97" s="35" t="str">
        <f t="shared" si="4"/>
        <v/>
      </c>
      <c r="E97" s="14"/>
      <c r="F97" s="14"/>
      <c r="G97" s="14"/>
      <c r="H97" s="14"/>
    </row>
    <row r="98" spans="2:8" x14ac:dyDescent="0.2">
      <c r="B98" s="1"/>
      <c r="C98" s="1"/>
      <c r="D98" s="35" t="str">
        <f t="shared" si="4"/>
        <v/>
      </c>
      <c r="E98" s="14"/>
      <c r="F98" s="14"/>
      <c r="G98" s="14"/>
      <c r="H98" s="14"/>
    </row>
    <row r="99" spans="2:8" x14ac:dyDescent="0.2">
      <c r="B99" s="1"/>
      <c r="C99" s="1"/>
      <c r="D99" s="35" t="str">
        <f t="shared" si="4"/>
        <v/>
      </c>
      <c r="E99" s="14"/>
      <c r="F99" s="14"/>
      <c r="G99" s="14"/>
      <c r="H99" s="14"/>
    </row>
    <row r="100" spans="2:8" x14ac:dyDescent="0.2">
      <c r="B100" s="1"/>
      <c r="C100" s="1"/>
      <c r="D100" s="35" t="str">
        <f t="shared" si="4"/>
        <v/>
      </c>
      <c r="E100" s="14"/>
      <c r="F100" s="14"/>
      <c r="G100" s="14"/>
      <c r="H100" s="14"/>
    </row>
    <row r="101" spans="2:8" x14ac:dyDescent="0.2">
      <c r="B101" s="1"/>
      <c r="C101" s="1"/>
      <c r="D101" s="35" t="str">
        <f t="shared" si="4"/>
        <v/>
      </c>
      <c r="E101" s="14"/>
      <c r="F101" s="14"/>
      <c r="G101" s="14"/>
      <c r="H101" s="14"/>
    </row>
    <row r="102" spans="2:8" x14ac:dyDescent="0.2">
      <c r="B102" s="1"/>
      <c r="C102" s="1"/>
      <c r="D102" s="35" t="str">
        <f t="shared" si="4"/>
        <v/>
      </c>
      <c r="E102" s="14"/>
      <c r="F102" s="14"/>
      <c r="G102" s="14"/>
      <c r="H102" s="14"/>
    </row>
    <row r="103" spans="2:8" x14ac:dyDescent="0.2">
      <c r="B103" s="1"/>
      <c r="C103" s="1"/>
      <c r="D103" s="35" t="str">
        <f t="shared" si="4"/>
        <v/>
      </c>
      <c r="E103" s="14"/>
      <c r="F103" s="14"/>
      <c r="G103" s="14"/>
      <c r="H103" s="14"/>
    </row>
    <row r="104" spans="2:8" x14ac:dyDescent="0.2">
      <c r="B104" s="38"/>
      <c r="C104" s="38"/>
      <c r="D104" s="35" t="str">
        <f t="shared" si="4"/>
        <v/>
      </c>
      <c r="E104" s="14"/>
      <c r="F104" s="14"/>
      <c r="G104" s="14"/>
      <c r="H104" s="14"/>
    </row>
    <row r="105" spans="2:8" x14ac:dyDescent="0.2">
      <c r="B105" s="38"/>
      <c r="C105" s="38"/>
      <c r="D105" s="35" t="str">
        <f t="shared" si="4"/>
        <v/>
      </c>
      <c r="E105" s="14"/>
      <c r="F105" s="14"/>
      <c r="G105" s="14"/>
      <c r="H105" s="14"/>
    </row>
    <row r="106" spans="2:8" x14ac:dyDescent="0.2">
      <c r="B106" s="38"/>
      <c r="C106" s="38"/>
      <c r="D106" s="35" t="str">
        <f t="shared" si="4"/>
        <v/>
      </c>
      <c r="E106" s="14"/>
      <c r="F106" s="14"/>
      <c r="G106" s="14"/>
      <c r="H106" s="14"/>
    </row>
    <row r="107" spans="2:8" x14ac:dyDescent="0.2">
      <c r="B107" s="38"/>
      <c r="C107" s="38"/>
      <c r="D107" s="35" t="str">
        <f t="shared" si="4"/>
        <v/>
      </c>
      <c r="E107" s="17"/>
      <c r="F107" s="14"/>
      <c r="G107" s="14"/>
      <c r="H107" s="14"/>
    </row>
    <row r="108" spans="2:8" x14ac:dyDescent="0.2">
      <c r="B108" s="38"/>
      <c r="C108" s="38"/>
      <c r="D108" s="35" t="str">
        <f t="shared" si="4"/>
        <v/>
      </c>
      <c r="E108" s="14"/>
      <c r="F108" s="14"/>
      <c r="G108" s="14"/>
      <c r="H108" s="14"/>
    </row>
    <row r="109" spans="2:8" x14ac:dyDescent="0.2">
      <c r="B109" s="38"/>
      <c r="C109" s="38"/>
      <c r="D109" s="35" t="str">
        <f t="shared" si="4"/>
        <v/>
      </c>
      <c r="E109" s="14"/>
      <c r="F109" s="14"/>
      <c r="G109" s="14"/>
      <c r="H109" s="14"/>
    </row>
    <row r="110" spans="2:8" x14ac:dyDescent="0.2">
      <c r="B110" s="38"/>
      <c r="C110" s="38"/>
      <c r="D110" s="35" t="str">
        <f t="shared" si="4"/>
        <v/>
      </c>
      <c r="E110" s="14"/>
      <c r="F110" s="14"/>
      <c r="G110" s="14"/>
      <c r="H110" s="14"/>
    </row>
    <row r="111" spans="2:8" x14ac:dyDescent="0.2">
      <c r="B111" s="38"/>
      <c r="C111" s="38"/>
      <c r="D111" s="35" t="str">
        <f t="shared" si="4"/>
        <v/>
      </c>
      <c r="E111" s="14"/>
      <c r="F111" s="14"/>
      <c r="G111" s="14"/>
      <c r="H111" s="14"/>
    </row>
    <row r="112" spans="2:8" x14ac:dyDescent="0.2">
      <c r="B112" s="38"/>
      <c r="C112" s="38"/>
      <c r="D112" s="35" t="str">
        <f t="shared" si="4"/>
        <v/>
      </c>
      <c r="E112" s="14"/>
      <c r="F112" s="14"/>
      <c r="G112" s="14"/>
      <c r="H112" s="14"/>
    </row>
    <row r="113" spans="2:8" x14ac:dyDescent="0.2">
      <c r="B113" s="38"/>
      <c r="C113" s="38"/>
      <c r="D113" s="35" t="str">
        <f t="shared" si="4"/>
        <v/>
      </c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87" spans="23:26" x14ac:dyDescent="0.2">
      <c r="W187" s="43"/>
      <c r="X187"/>
      <c r="Y187"/>
      <c r="Z187"/>
    </row>
    <row r="188" spans="23:26" x14ac:dyDescent="0.2">
      <c r="W188" s="43"/>
      <c r="X188"/>
      <c r="Y188"/>
      <c r="Z188"/>
    </row>
    <row r="189" spans="23:26" x14ac:dyDescent="0.2">
      <c r="W189" s="44" t="s">
        <v>22</v>
      </c>
      <c r="X189"/>
      <c r="Y189"/>
      <c r="Z189"/>
    </row>
    <row r="190" spans="23:26" ht="36" x14ac:dyDescent="0.2">
      <c r="W190" s="45" t="s">
        <v>23</v>
      </c>
      <c r="X190"/>
      <c r="Y190"/>
      <c r="Z190"/>
    </row>
    <row r="191" spans="23:26" x14ac:dyDescent="0.2">
      <c r="W191" s="45" t="s">
        <v>24</v>
      </c>
      <c r="X191"/>
      <c r="Y191"/>
      <c r="Z191"/>
    </row>
    <row r="192" spans="23:26" x14ac:dyDescent="0.2">
      <c r="W192" s="46" t="s">
        <v>55</v>
      </c>
      <c r="X192"/>
      <c r="Y192"/>
      <c r="Z192"/>
    </row>
    <row r="193" spans="23:26" x14ac:dyDescent="0.2">
      <c r="W193" s="42" t="s">
        <v>25</v>
      </c>
      <c r="X193"/>
      <c r="Y193"/>
      <c r="Z193"/>
    </row>
    <row r="194" spans="23:26" ht="36" x14ac:dyDescent="0.2">
      <c r="W194" s="45" t="s">
        <v>26</v>
      </c>
      <c r="X194"/>
      <c r="Y194"/>
      <c r="Z194"/>
    </row>
    <row r="195" spans="23:26" ht="60" x14ac:dyDescent="0.2">
      <c r="W195" s="47" t="s">
        <v>27</v>
      </c>
      <c r="X195"/>
      <c r="Y195"/>
      <c r="Z195"/>
    </row>
    <row r="196" spans="23:26" x14ac:dyDescent="0.2">
      <c r="W196" s="48" t="s">
        <v>28</v>
      </c>
      <c r="X196"/>
      <c r="Y196"/>
      <c r="Z196"/>
    </row>
    <row r="197" spans="23:26" x14ac:dyDescent="0.2">
      <c r="W197" s="47" t="s">
        <v>29</v>
      </c>
      <c r="X197"/>
      <c r="Y197"/>
      <c r="Z197"/>
    </row>
    <row r="198" spans="23:26" x14ac:dyDescent="0.2">
      <c r="W198" s="47" t="s">
        <v>30</v>
      </c>
      <c r="X198"/>
      <c r="Y198"/>
      <c r="Z198"/>
    </row>
    <row r="199" spans="23:26" x14ac:dyDescent="0.2">
      <c r="W199" s="47" t="s">
        <v>31</v>
      </c>
      <c r="X199"/>
      <c r="Y199"/>
      <c r="Z199"/>
    </row>
    <row r="200" spans="23:26" x14ac:dyDescent="0.2">
      <c r="W200" s="47" t="s">
        <v>56</v>
      </c>
      <c r="X200"/>
      <c r="Y200"/>
      <c r="Z200"/>
    </row>
    <row r="201" spans="23:26" x14ac:dyDescent="0.2">
      <c r="W201" s="47" t="s">
        <v>57</v>
      </c>
      <c r="X201"/>
      <c r="Y201"/>
      <c r="Z201"/>
    </row>
    <row r="202" spans="23:26" x14ac:dyDescent="0.2">
      <c r="W202" s="49" t="s">
        <v>32</v>
      </c>
      <c r="X202"/>
      <c r="Y202"/>
      <c r="Z202"/>
    </row>
    <row r="203" spans="23:26" ht="60" x14ac:dyDescent="0.2">
      <c r="W203" s="47" t="s">
        <v>58</v>
      </c>
      <c r="X203"/>
      <c r="Y203"/>
      <c r="Z203"/>
    </row>
    <row r="204" spans="23:26" ht="18" x14ac:dyDescent="0.2">
      <c r="W204" s="47" t="s">
        <v>33</v>
      </c>
      <c r="X204"/>
      <c r="Y204"/>
      <c r="Z204"/>
    </row>
    <row r="205" spans="23:26" x14ac:dyDescent="0.2">
      <c r="W205" s="49" t="s">
        <v>34</v>
      </c>
      <c r="X205"/>
      <c r="Y205"/>
      <c r="Z205"/>
    </row>
    <row r="206" spans="23:26" x14ac:dyDescent="0.2">
      <c r="W206" s="49" t="s">
        <v>59</v>
      </c>
      <c r="X206"/>
      <c r="Y206"/>
      <c r="Z206"/>
    </row>
    <row r="207" spans="23:26" x14ac:dyDescent="0.2">
      <c r="W207" s="43" t="s">
        <v>35</v>
      </c>
      <c r="X207"/>
      <c r="Y207"/>
      <c r="Z207"/>
    </row>
    <row r="208" spans="23:26" ht="24" x14ac:dyDescent="0.2">
      <c r="W208" s="45" t="s">
        <v>60</v>
      </c>
      <c r="X208"/>
      <c r="Y208"/>
      <c r="Z208"/>
    </row>
    <row r="209" spans="23:26" x14ac:dyDescent="0.2">
      <c r="W209" s="58" t="s">
        <v>36</v>
      </c>
      <c r="X209" s="50" t="s">
        <v>37</v>
      </c>
      <c r="Y209" s="50" t="s">
        <v>2</v>
      </c>
      <c r="Z209"/>
    </row>
    <row r="210" spans="23:26" x14ac:dyDescent="0.2">
      <c r="W210" s="58"/>
      <c r="X210" s="50" t="s">
        <v>38</v>
      </c>
      <c r="Y210" s="50" t="s">
        <v>9</v>
      </c>
      <c r="Z210"/>
    </row>
    <row r="211" spans="23:26" x14ac:dyDescent="0.2">
      <c r="W211" s="50" t="s">
        <v>39</v>
      </c>
      <c r="X211" s="50">
        <v>1.26</v>
      </c>
      <c r="Y211" s="50">
        <v>0.15</v>
      </c>
      <c r="Z211"/>
    </row>
    <row r="212" spans="23:26" x14ac:dyDescent="0.2">
      <c r="W212" s="50" t="s">
        <v>40</v>
      </c>
      <c r="X212" s="50">
        <v>1.38</v>
      </c>
      <c r="Y212" s="50">
        <v>0.12</v>
      </c>
      <c r="Z212"/>
    </row>
    <row r="213" spans="23:26" x14ac:dyDescent="0.2">
      <c r="W213" s="50" t="s">
        <v>41</v>
      </c>
      <c r="X213" s="50">
        <v>1.5</v>
      </c>
      <c r="Y213" s="50">
        <v>0.7</v>
      </c>
      <c r="Z213"/>
    </row>
    <row r="214" spans="23:26" x14ac:dyDescent="0.2">
      <c r="W214" s="50" t="s">
        <v>42</v>
      </c>
      <c r="X214" s="50">
        <v>1.41</v>
      </c>
      <c r="Y214" s="50">
        <v>0.6</v>
      </c>
      <c r="Z214"/>
    </row>
    <row r="215" spans="23:26" x14ac:dyDescent="0.2">
      <c r="W215" s="40"/>
      <c r="X215"/>
      <c r="Y215"/>
      <c r="Z215"/>
    </row>
    <row r="216" spans="23:26" x14ac:dyDescent="0.2">
      <c r="W216" s="51" t="s">
        <v>43</v>
      </c>
      <c r="X216"/>
      <c r="Y216"/>
      <c r="Z216"/>
    </row>
    <row r="217" spans="23:26" x14ac:dyDescent="0.2">
      <c r="W217" s="58" t="s">
        <v>36</v>
      </c>
      <c r="X217" s="50" t="s">
        <v>37</v>
      </c>
      <c r="Y217" s="50" t="s">
        <v>2</v>
      </c>
      <c r="Z217" s="52" t="s">
        <v>3</v>
      </c>
    </row>
    <row r="218" spans="23:26" x14ac:dyDescent="0.2">
      <c r="W218" s="58"/>
      <c r="X218" s="50" t="s">
        <v>9</v>
      </c>
      <c r="Y218" s="50" t="s">
        <v>9</v>
      </c>
      <c r="Z218" s="52" t="s">
        <v>8</v>
      </c>
    </row>
    <row r="219" spans="23:26" x14ac:dyDescent="0.2">
      <c r="W219" s="50" t="s">
        <v>39</v>
      </c>
      <c r="X219" s="50">
        <v>1.26</v>
      </c>
      <c r="Y219" s="50">
        <v>0.15</v>
      </c>
      <c r="Z219" s="52">
        <v>0.13900000000000001</v>
      </c>
    </row>
    <row r="220" spans="23:26" x14ac:dyDescent="0.2">
      <c r="W220" s="50" t="s">
        <v>40</v>
      </c>
      <c r="X220" s="50">
        <v>1.38</v>
      </c>
      <c r="Y220" s="50">
        <v>0.12</v>
      </c>
      <c r="Z220" s="52">
        <v>7.6999999999999999E-2</v>
      </c>
    </row>
    <row r="221" spans="23:26" x14ac:dyDescent="0.2">
      <c r="W221" s="50" t="s">
        <v>41</v>
      </c>
      <c r="X221" s="50">
        <v>1.5</v>
      </c>
      <c r="Y221" s="50">
        <v>0.7</v>
      </c>
      <c r="Z221" s="52">
        <v>0.14399999999999999</v>
      </c>
    </row>
    <row r="222" spans="23:26" x14ac:dyDescent="0.2">
      <c r="W222" s="50" t="s">
        <v>42</v>
      </c>
      <c r="X222" s="50">
        <v>1.41</v>
      </c>
      <c r="Y222" s="50">
        <v>0.6</v>
      </c>
      <c r="Z222" s="52">
        <v>0.16500000000000001</v>
      </c>
    </row>
    <row r="223" spans="23:26" x14ac:dyDescent="0.2">
      <c r="W223" s="41"/>
      <c r="X223"/>
      <c r="Y223"/>
      <c r="Z223"/>
    </row>
    <row r="224" spans="23:26" ht="54" x14ac:dyDescent="0.2">
      <c r="W224" s="47" t="s">
        <v>44</v>
      </c>
      <c r="X224"/>
      <c r="Y224"/>
      <c r="Z224"/>
    </row>
    <row r="225" spans="23:26" x14ac:dyDescent="0.2">
      <c r="W225" s="43" t="s">
        <v>45</v>
      </c>
      <c r="X225"/>
      <c r="Y225"/>
      <c r="Z225"/>
    </row>
    <row r="226" spans="23:26" x14ac:dyDescent="0.2">
      <c r="W226" s="49" t="s">
        <v>46</v>
      </c>
      <c r="X226"/>
      <c r="Y226"/>
      <c r="Z226"/>
    </row>
    <row r="227" spans="23:26" x14ac:dyDescent="0.2">
      <c r="W227" s="43" t="s">
        <v>28</v>
      </c>
      <c r="X227"/>
      <c r="Y227"/>
      <c r="Z227"/>
    </row>
    <row r="228" spans="23:26" x14ac:dyDescent="0.2">
      <c r="W228" s="49" t="s">
        <v>61</v>
      </c>
      <c r="X228"/>
      <c r="Y228"/>
      <c r="Z228"/>
    </row>
    <row r="229" spans="23:26" x14ac:dyDescent="0.2">
      <c r="W229" s="49" t="s">
        <v>47</v>
      </c>
      <c r="X229"/>
      <c r="Y229"/>
      <c r="Z229"/>
    </row>
    <row r="230" spans="23:26" x14ac:dyDescent="0.2">
      <c r="W230" s="49" t="s">
        <v>48</v>
      </c>
      <c r="X230"/>
      <c r="Y230"/>
      <c r="Z230"/>
    </row>
    <row r="231" spans="23:26" x14ac:dyDescent="0.2">
      <c r="W231" s="49" t="s">
        <v>62</v>
      </c>
      <c r="X231"/>
      <c r="Y231"/>
      <c r="Z231"/>
    </row>
    <row r="232" spans="23:26" x14ac:dyDescent="0.2">
      <c r="W232" s="49" t="s">
        <v>63</v>
      </c>
      <c r="X232"/>
      <c r="Y232"/>
      <c r="Z232"/>
    </row>
    <row r="233" spans="23:26" x14ac:dyDescent="0.2">
      <c r="W233" s="53" t="s">
        <v>64</v>
      </c>
      <c r="X233"/>
      <c r="Y233"/>
      <c r="Z233"/>
    </row>
    <row r="234" spans="23:26" x14ac:dyDescent="0.2">
      <c r="W234" s="54" t="s">
        <v>65</v>
      </c>
      <c r="X234"/>
      <c r="Y234"/>
      <c r="Z234"/>
    </row>
    <row r="235" spans="23:26" x14ac:dyDescent="0.2">
      <c r="W235" s="53" t="s">
        <v>66</v>
      </c>
      <c r="X235"/>
      <c r="Y235"/>
      <c r="Z235"/>
    </row>
    <row r="236" spans="23:26" x14ac:dyDescent="0.2">
      <c r="W236" s="54" t="s">
        <v>65</v>
      </c>
      <c r="X236"/>
      <c r="Y236"/>
      <c r="Z236"/>
    </row>
    <row r="237" spans="23:26" x14ac:dyDescent="0.2">
      <c r="W237" s="43" t="s">
        <v>67</v>
      </c>
      <c r="X237"/>
      <c r="Y237"/>
      <c r="Z237"/>
    </row>
    <row r="238" spans="23:26" ht="13.5" thickBot="1" x14ac:dyDescent="0.25">
      <c r="W238" s="55"/>
      <c r="X238" s="59"/>
      <c r="Y238" s="59"/>
      <c r="Z238"/>
    </row>
    <row r="239" spans="23:26" x14ac:dyDescent="0.2">
      <c r="W239" s="60" t="s">
        <v>2</v>
      </c>
      <c r="X239" s="51" t="s">
        <v>49</v>
      </c>
      <c r="Y239" s="51" t="s">
        <v>51</v>
      </c>
      <c r="Z239"/>
    </row>
    <row r="240" spans="23:26" ht="13.5" thickBot="1" x14ac:dyDescent="0.25">
      <c r="W240" s="61"/>
      <c r="X240" s="55" t="s">
        <v>50</v>
      </c>
      <c r="Y240" s="55" t="s">
        <v>52</v>
      </c>
      <c r="Z240"/>
    </row>
    <row r="241" spans="23:26" x14ac:dyDescent="0.2">
      <c r="W241" s="51" t="s">
        <v>68</v>
      </c>
      <c r="X241" s="62"/>
      <c r="Y241" s="62"/>
      <c r="Z241"/>
    </row>
    <row r="242" spans="23:26" x14ac:dyDescent="0.2">
      <c r="W242" s="51">
        <v>0</v>
      </c>
      <c r="X242" s="51">
        <v>1.28</v>
      </c>
      <c r="Y242" s="56">
        <v>1.49</v>
      </c>
      <c r="Z242"/>
    </row>
    <row r="243" spans="23:26" x14ac:dyDescent="0.2">
      <c r="W243" s="51">
        <v>0.1</v>
      </c>
      <c r="X243" s="51">
        <v>1.32</v>
      </c>
      <c r="Y243" s="56">
        <v>1.54</v>
      </c>
      <c r="Z243"/>
    </row>
    <row r="244" spans="23:26" x14ac:dyDescent="0.2">
      <c r="W244" s="51">
        <v>0.2</v>
      </c>
      <c r="X244" s="51">
        <v>1.37</v>
      </c>
      <c r="Y244" s="56">
        <v>1.58</v>
      </c>
      <c r="Z244"/>
    </row>
    <row r="245" spans="23:26" x14ac:dyDescent="0.2">
      <c r="W245" s="51">
        <v>0.3</v>
      </c>
      <c r="X245" s="51">
        <v>1.41</v>
      </c>
      <c r="Y245" s="56">
        <v>1.63</v>
      </c>
      <c r="Z245"/>
    </row>
    <row r="246" spans="23:26" x14ac:dyDescent="0.2">
      <c r="W246" s="51">
        <v>0.4</v>
      </c>
      <c r="X246" s="51">
        <v>1.46</v>
      </c>
      <c r="Y246" s="56">
        <v>1.67</v>
      </c>
      <c r="Z246"/>
    </row>
    <row r="247" spans="23:26" x14ac:dyDescent="0.2">
      <c r="W247" s="51">
        <v>0.5</v>
      </c>
      <c r="X247" s="51">
        <v>1.5</v>
      </c>
      <c r="Y247" s="56">
        <v>1.72</v>
      </c>
      <c r="Z247"/>
    </row>
    <row r="248" spans="23:26" x14ac:dyDescent="0.2">
      <c r="W248" s="51">
        <v>0.6</v>
      </c>
      <c r="X248" s="51">
        <v>1.55</v>
      </c>
      <c r="Y248" s="56">
        <v>1.76</v>
      </c>
      <c r="Z248"/>
    </row>
    <row r="249" spans="23:26" x14ac:dyDescent="0.2">
      <c r="W249" s="51">
        <v>0.7</v>
      </c>
      <c r="X249" s="51">
        <v>1.59</v>
      </c>
      <c r="Y249" s="56">
        <v>1.81</v>
      </c>
      <c r="Z249"/>
    </row>
    <row r="250" spans="23:26" ht="13.5" thickBot="1" x14ac:dyDescent="0.25">
      <c r="W250" s="55">
        <v>0.8</v>
      </c>
      <c r="X250" s="55">
        <v>1.64</v>
      </c>
      <c r="Y250" s="57">
        <v>1.85</v>
      </c>
      <c r="Z250"/>
    </row>
    <row r="251" spans="23:26" x14ac:dyDescent="0.2">
      <c r="W251" s="43" t="s">
        <v>53</v>
      </c>
      <c r="X251"/>
      <c r="Y251"/>
      <c r="Z251"/>
    </row>
    <row r="252" spans="23:26" x14ac:dyDescent="0.2">
      <c r="W252" s="43" t="s">
        <v>54</v>
      </c>
      <c r="X252"/>
      <c r="Y252"/>
      <c r="Z252"/>
    </row>
  </sheetData>
  <sheetProtection password="CF6C" sheet="1" objects="1" scenarios="1"/>
  <mergeCells count="11">
    <mergeCell ref="B64:C64"/>
    <mergeCell ref="B65:C65"/>
    <mergeCell ref="B10:C10"/>
    <mergeCell ref="I56:M56"/>
    <mergeCell ref="N56:R56"/>
    <mergeCell ref="B60:G60"/>
    <mergeCell ref="W209:W210"/>
    <mergeCell ref="W217:W218"/>
    <mergeCell ref="X238:Y238"/>
    <mergeCell ref="W239:W240"/>
    <mergeCell ref="X241:Y241"/>
  </mergeCells>
  <phoneticPr fontId="0" type="noConversion"/>
  <hyperlinks>
    <hyperlink ref="W193" r:id="rId1" display="http://www.cca.ufscar.br/drnpa/hprubismar.htm"/>
  </hyperlinks>
  <pageMargins left="0.25" right="0.25" top="0.75" bottom="0.75" header="0.3" footer="0.3"/>
  <pageSetup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12" shapeId="2052" r:id="rId5">
          <objectPr locked="0" defaultSize="0" r:id="rId6">
            <anchor moveWithCells="1">
              <from>
                <xdr:col>7</xdr:col>
                <xdr:colOff>542925</xdr:colOff>
                <xdr:row>4</xdr:row>
                <xdr:rowOff>104775</xdr:rowOff>
              </from>
              <to>
                <xdr:col>20</xdr:col>
                <xdr:colOff>466725</xdr:colOff>
                <xdr:row>56</xdr:row>
                <xdr:rowOff>123825</xdr:rowOff>
              </to>
            </anchor>
          </objectPr>
        </oleObject>
      </mc:Choice>
      <mc:Fallback>
        <oleObject progId="Word.Document.12" shapeId="2052" r:id="rId5"/>
      </mc:Fallback>
    </mc:AlternateContent>
    <mc:AlternateContent xmlns:mc="http://schemas.openxmlformats.org/markup-compatibility/2006">
      <mc:Choice Requires="x14">
        <oleObject progId="Word.Document.12" shapeId="2053" r:id="rId7">
          <objectPr locked="0" defaultSize="0" r:id="rId8">
            <anchor moveWithCells="1">
              <from>
                <xdr:col>7</xdr:col>
                <xdr:colOff>581025</xdr:colOff>
                <xdr:row>58</xdr:row>
                <xdr:rowOff>38100</xdr:rowOff>
              </from>
              <to>
                <xdr:col>20</xdr:col>
                <xdr:colOff>447675</xdr:colOff>
                <xdr:row>112</xdr:row>
                <xdr:rowOff>133350</xdr:rowOff>
              </to>
            </anchor>
          </objectPr>
        </oleObject>
      </mc:Choice>
      <mc:Fallback>
        <oleObject progId="Word.Document.12" shapeId="2053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Plan1!OLE_LINK1</vt:lpstr>
    </vt:vector>
  </TitlesOfParts>
  <Company>cca-net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rubismar</dc:creator>
  <cp:lastModifiedBy>Rubismar</cp:lastModifiedBy>
  <cp:lastPrinted>2013-09-27T16:35:16Z</cp:lastPrinted>
  <dcterms:created xsi:type="dcterms:W3CDTF">2005-10-28T22:56:27Z</dcterms:created>
  <dcterms:modified xsi:type="dcterms:W3CDTF">2013-10-25T17:39:26Z</dcterms:modified>
</cp:coreProperties>
</file>